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ndp.sharepoint.com/teams/MDA/operations/eProcureme/Procurement processes/2026/Competitive/ITB26_03309_GT_Air Quality Laboratory equipment/"/>
    </mc:Choice>
  </mc:AlternateContent>
  <xr:revisionPtr revIDLastSave="3" documentId="13_ncr:1_{FEDE3F9A-4F58-473C-ADA3-596E809DE9F1}" xr6:coauthVersionLast="47" xr6:coauthVersionMax="47" xr10:uidLastSave="{3BE54370-EE53-4CC9-A4D0-28A8C70BF2CA}"/>
  <bookViews>
    <workbookView xWindow="-108" yWindow="-108" windowWidth="30936" windowHeight="16776" tabRatio="771" activeTab="5" xr2:uid="{00000000-000D-0000-FFFF-FFFF00000000}"/>
  </bookViews>
  <sheets>
    <sheet name="Price Schedule LOT 1" sheetId="18" r:id="rId1"/>
    <sheet name="LOT 1" sheetId="23" state="hidden" r:id="rId2"/>
    <sheet name="LOT 2" sheetId="24" state="hidden" r:id="rId3"/>
    <sheet name="LOT 3" sheetId="25" state="hidden" r:id="rId4"/>
    <sheet name="Price Schedule LOT 2" sheetId="36" r:id="rId5"/>
    <sheet name="Price Schedule LOT 3" sheetId="38" r:id="rId6"/>
    <sheet name="LOTs" sheetId="29" state="hidden" r:id="rId7"/>
    <sheet name="Other Services" sheetId="26" state="hidden" r:id="rId8"/>
    <sheet name="Sheet8" sheetId="34" state="hidden" r:id="rId9"/>
    <sheet name="Sheet9" sheetId="35" state="hidden" r:id="rId10"/>
    <sheet name="Sheet11" sheetId="37" state="hidden" r:id="rId11"/>
    <sheet name="Sheet2" sheetId="28" state="hidden" r:id="rId12"/>
  </sheets>
  <definedNames>
    <definedName name="_xlnm.Print_Area" localSheetId="0">'Price Schedule LOT 1'!$A$1:$N$51</definedName>
    <definedName name="_xlnm.Print_Area" localSheetId="4">'Price Schedule LOT 2'!$A$1:$N$64</definedName>
    <definedName name="_xlnm.Print_Area" localSheetId="5">'Price Schedule LOT 3'!$A$1:$N$55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8" l="1"/>
  <c r="C35" i="38"/>
  <c r="C36" i="38" s="1"/>
  <c r="C46" i="36"/>
  <c r="C33" i="18"/>
  <c r="N19" i="36"/>
  <c r="N12" i="36"/>
  <c r="N18" i="36"/>
  <c r="N19" i="38"/>
  <c r="N18" i="38"/>
  <c r="N17" i="38"/>
  <c r="N16" i="38"/>
  <c r="N15" i="38"/>
  <c r="N12" i="38"/>
  <c r="F21" i="38"/>
  <c r="F20" i="38"/>
  <c r="F18" i="38"/>
  <c r="F16" i="38"/>
  <c r="F15" i="38"/>
  <c r="F13" i="38"/>
  <c r="F25" i="37"/>
  <c r="F23" i="37"/>
  <c r="F22" i="37"/>
  <c r="F21" i="37"/>
  <c r="F20" i="37"/>
  <c r="F19" i="37"/>
  <c r="F18" i="37"/>
  <c r="F17" i="37"/>
  <c r="F16" i="37"/>
  <c r="F24" i="37" s="1"/>
  <c r="F12" i="37"/>
  <c r="F11" i="37"/>
  <c r="F13" i="37" s="1"/>
  <c r="F10" i="37"/>
  <c r="F9" i="37"/>
  <c r="F8" i="37"/>
  <c r="F7" i="37"/>
  <c r="F6" i="37"/>
  <c r="F5" i="37"/>
  <c r="F4" i="37"/>
  <c r="F3" i="37"/>
  <c r="N17" i="36"/>
  <c r="N16" i="36"/>
  <c r="N15" i="36"/>
  <c r="F32" i="36"/>
  <c r="F31" i="36"/>
  <c r="F30" i="36"/>
  <c r="F29" i="36"/>
  <c r="F28" i="36"/>
  <c r="F27" i="36"/>
  <c r="F26" i="36"/>
  <c r="F25" i="36"/>
  <c r="F24" i="36"/>
  <c r="F23" i="36"/>
  <c r="F22" i="36"/>
  <c r="F21" i="36"/>
  <c r="F20" i="36"/>
  <c r="F19" i="36"/>
  <c r="F17" i="36"/>
  <c r="F16" i="36"/>
  <c r="F15" i="36"/>
  <c r="F14" i="36"/>
  <c r="F13" i="36"/>
  <c r="F36" i="35"/>
  <c r="F24" i="35"/>
  <c r="F33" i="36" l="1"/>
  <c r="C47" i="36" s="1"/>
  <c r="N13" i="38" l="1"/>
  <c r="N20" i="38" s="1"/>
  <c r="N13" i="36"/>
  <c r="N20" i="36" s="1"/>
  <c r="F34" i="35"/>
  <c r="F33" i="35"/>
  <c r="F32" i="35"/>
  <c r="F31" i="35"/>
  <c r="F30" i="35"/>
  <c r="F29" i="35"/>
  <c r="F28" i="35"/>
  <c r="F27" i="35"/>
  <c r="F23" i="35"/>
  <c r="F22" i="35"/>
  <c r="F21" i="35"/>
  <c r="F20" i="35"/>
  <c r="F19" i="35"/>
  <c r="F18" i="35"/>
  <c r="F17" i="35"/>
  <c r="F16" i="35"/>
  <c r="F15" i="35"/>
  <c r="F14" i="35"/>
  <c r="F13" i="35"/>
  <c r="F12" i="35"/>
  <c r="F11" i="35"/>
  <c r="F10" i="35"/>
  <c r="F9" i="35"/>
  <c r="F8" i="35"/>
  <c r="F7" i="35"/>
  <c r="F6" i="35"/>
  <c r="F5" i="35"/>
  <c r="F4" i="35"/>
  <c r="F3" i="35"/>
  <c r="N19" i="18"/>
  <c r="N18" i="18"/>
  <c r="N17" i="18"/>
  <c r="N16" i="18"/>
  <c r="N15" i="18"/>
  <c r="F20" i="18"/>
  <c r="F19" i="18"/>
  <c r="F18" i="18"/>
  <c r="F17" i="18"/>
  <c r="F16" i="18"/>
  <c r="F15" i="18"/>
  <c r="F14" i="18"/>
  <c r="F13" i="18"/>
  <c r="F21" i="18" s="1"/>
  <c r="C34" i="18" s="1"/>
  <c r="F39" i="29"/>
  <c r="F40" i="29"/>
  <c r="F41" i="29"/>
  <c r="F42" i="29"/>
  <c r="F43" i="29"/>
  <c r="F44" i="29"/>
  <c r="F45" i="29"/>
  <c r="F46" i="29"/>
  <c r="F47" i="29"/>
  <c r="F48" i="29"/>
  <c r="F15" i="29"/>
  <c r="F16" i="29"/>
  <c r="F17" i="29"/>
  <c r="F18" i="29"/>
  <c r="F19" i="29"/>
  <c r="F20" i="29"/>
  <c r="F21" i="29"/>
  <c r="F22" i="29"/>
  <c r="F23" i="29"/>
  <c r="F24" i="29"/>
  <c r="F25" i="29"/>
  <c r="F26" i="29"/>
  <c r="F27" i="29"/>
  <c r="F28" i="29"/>
  <c r="F29" i="29"/>
  <c r="F30" i="29"/>
  <c r="F31" i="29"/>
  <c r="F32" i="29"/>
  <c r="F33" i="29"/>
  <c r="F34" i="29"/>
  <c r="F35" i="29"/>
  <c r="F34" i="26"/>
  <c r="F33" i="26"/>
  <c r="F32" i="26"/>
  <c r="F31" i="26"/>
  <c r="F30" i="26"/>
  <c r="F29" i="26"/>
  <c r="F28" i="26"/>
  <c r="F27" i="26"/>
  <c r="F22" i="26"/>
  <c r="F21" i="26"/>
  <c r="F20" i="26"/>
  <c r="F19" i="26"/>
  <c r="F18" i="26"/>
  <c r="F17" i="26"/>
  <c r="F23" i="26" s="1"/>
  <c r="F16" i="26"/>
  <c r="F15" i="26"/>
  <c r="F3" i="26"/>
  <c r="F10" i="26"/>
  <c r="F8" i="26"/>
  <c r="F9" i="26"/>
  <c r="F7" i="26"/>
  <c r="N12" i="18" l="1"/>
  <c r="F35" i="35"/>
  <c r="N13" i="18"/>
  <c r="F35" i="26"/>
  <c r="N20" i="18" l="1"/>
  <c r="F3" i="29"/>
  <c r="F5" i="29"/>
  <c r="F7" i="29"/>
  <c r="F10" i="29"/>
  <c r="F8" i="29"/>
  <c r="F4" i="29"/>
  <c r="F6" i="29"/>
  <c r="F9" i="29"/>
  <c r="F5" i="26"/>
  <c r="F6" i="26"/>
  <c r="F4" i="26"/>
  <c r="G22" i="24"/>
  <c r="G9" i="25"/>
  <c r="G8" i="25"/>
  <c r="G7" i="25"/>
  <c r="G5" i="25"/>
  <c r="G6" i="25"/>
  <c r="G4" i="25"/>
  <c r="G3" i="25"/>
  <c r="G21" i="24"/>
  <c r="G20" i="24"/>
  <c r="G19" i="24"/>
  <c r="G18" i="24"/>
  <c r="G17" i="24"/>
  <c r="G16" i="24"/>
  <c r="G15" i="24"/>
  <c r="G14" i="24"/>
  <c r="G13" i="24"/>
  <c r="G12" i="24"/>
  <c r="G11" i="24"/>
  <c r="G10" i="24"/>
  <c r="G9" i="24"/>
  <c r="G8" i="24"/>
  <c r="G7" i="24"/>
  <c r="G6" i="24"/>
  <c r="G5" i="24"/>
  <c r="G4" i="24"/>
  <c r="G3" i="24"/>
  <c r="G11" i="23"/>
  <c r="G10" i="23"/>
  <c r="G9" i="23"/>
  <c r="G8" i="23"/>
  <c r="G7" i="23"/>
  <c r="G6" i="23"/>
  <c r="G5" i="23"/>
  <c r="G4" i="23"/>
  <c r="G3" i="23"/>
  <c r="F11" i="26" l="1"/>
</calcChain>
</file>

<file path=xl/sharedStrings.xml><?xml version="1.0" encoding="utf-8"?>
<sst xmlns="http://schemas.openxmlformats.org/spreadsheetml/2006/main" count="627" uniqueCount="148">
  <si>
    <t>Unit of measure</t>
  </si>
  <si>
    <t>Quantity</t>
  </si>
  <si>
    <t>Total per position</t>
  </si>
  <si>
    <t>set</t>
  </si>
  <si>
    <t>Price per unit</t>
  </si>
  <si>
    <t>Deliverables</t>
  </si>
  <si>
    <t>Name of bidder:</t>
  </si>
  <si>
    <t>Click or tap here to enter text.</t>
  </si>
  <si>
    <t>Date:</t>
  </si>
  <si>
    <t>Click or tap to enter a date.</t>
  </si>
  <si>
    <t>ITB reference:</t>
  </si>
  <si>
    <t>Bidders shall fill in these Price Schedule Forms in accordance with the instructions indicated. 
The Price Schedule must include a detailed cost breakdown of all goods and related services to be provided. Separate figures must be provided for each functional grouping or category, if any.
Any estimates for cost-reimbursable items, such as travel of experts and out-of-pocket expenses, should be listed separately.</t>
  </si>
  <si>
    <t>Name</t>
  </si>
  <si>
    <t>: _____________________________________________________________</t>
  </si>
  <si>
    <t>Title</t>
  </si>
  <si>
    <t>Date</t>
  </si>
  <si>
    <t>Signature</t>
  </si>
  <si>
    <t>Table. Prices per Deliverables</t>
  </si>
  <si>
    <r>
      <t xml:space="preserve">I, the undersigned, certify that I am duly authorized by </t>
    </r>
    <r>
      <rPr>
        <sz val="11"/>
        <color rgb="FF808080"/>
        <rFont val="Calibri"/>
        <family val="2"/>
        <scheme val="minor"/>
      </rPr>
      <t>Click or tap here to enter text.</t>
    </r>
    <r>
      <rPr>
        <sz val="11"/>
        <color rgb="FF000000"/>
        <rFont val="Calibri"/>
        <family val="2"/>
        <scheme val="minor"/>
      </rPr>
      <t xml:space="preserve"> to sign this bid and bind </t>
    </r>
    <r>
      <rPr>
        <sz val="11"/>
        <color rgb="FF808080"/>
        <rFont val="Calibri"/>
        <family val="2"/>
        <scheme val="minor"/>
      </rPr>
      <t>Click or tap here to enter text.</t>
    </r>
    <r>
      <rPr>
        <sz val="11"/>
        <color rgb="FF000000"/>
        <rFont val="Calibri"/>
        <family val="2"/>
        <scheme val="minor"/>
      </rPr>
      <t xml:space="preserve">should </t>
    </r>
    <r>
      <rPr>
        <sz val="11"/>
        <color rgb="FF808080"/>
        <rFont val="Calibri"/>
        <family val="2"/>
        <scheme val="minor"/>
      </rPr>
      <t xml:space="preserve">UNDP </t>
    </r>
    <r>
      <rPr>
        <sz val="11"/>
        <color rgb="FF000000"/>
        <rFont val="Calibri"/>
        <family val="2"/>
        <scheme val="minor"/>
      </rPr>
      <t xml:space="preserve">accept this bid: </t>
    </r>
  </si>
  <si>
    <t>Deliverable 1: Factory Acceptance Test (FAT) conducted, and FAT Report delivered in line with the requirements of Stage 1: FAT requirements.</t>
  </si>
  <si>
    <t>Deliverable 2: Equipment requested by the ITB supplied and installed as described in Stage 2: Equipment and laboratory supplies delivery and installation</t>
  </si>
  <si>
    <t>Deliverable 3.1. Installation test conducted and signed (in line with Stage 3: Testing, point 1.)</t>
  </si>
  <si>
    <t>Deliverable 3.2. Operational test conducted and signed (in line with Stage 3: Testing, point 2.)</t>
  </si>
  <si>
    <t>Deliverable 3.3. Performance test conducted in line with Stage 3: Testing, point 3 and Documentation delivered as per Stage 3: Testing, point 4.</t>
  </si>
  <si>
    <t>Deliverable 4: Training session conducted (in line with Stage 5: Training)</t>
  </si>
  <si>
    <t>LOT 1. High-End Analytical Instruments</t>
  </si>
  <si>
    <t xml:space="preserve">Position </t>
  </si>
  <si>
    <t>Specs</t>
  </si>
  <si>
    <t>ICP-MS instrument + autosampler and computer (windows license)</t>
  </si>
  <si>
    <t xml:space="preserve">Operation Principle: Inductively Coupled Plasma Mass Spectrometer (ICP-MS), EN 14902:2005, for analysis of at least Arsenic, Cadmium, Nickel and Lead
Reference method: EN 14902:2005. Ambient air quality - Standard method for the measurement of Pb, Cd, As and Ni in the PM10 fraction of suspended particulate matter.
Certification: CE
Instrument details: Quadrupole instrument capable of scanning the mass range from 5 amu to 250 amu with a minimum resolution capability of 1 amu peak width at 5% peak height, equipped with a data system that allows correction of isobaric interferences and the application of the internal standard technique. The instrument may be configured with high resolution mass spectrometers or quadrupole mass spectrometers equipped with reaction or collision cells to reduce spectral interferences. Autosampler required.
Ranges/Ranging at least the following: As: 0,01-400µg/l, Cd: 0,005-400 µg/l; Ni: 0,02 - 400 µg/l; Pb: 0,02-4000 µg/l. 
Unit: ng/l, µg/l
Calibration fit check: Determination coefficient &gt; 0.999 for As, Cd, Ni, Pb (EN 14902)
Repeatability check: RSD of 3 replicates below 10 %, for concentrations above three times the detection limit in EN 14902
Power supply: 220-240 V, 50-60 Hz.  single-phase (suitable for Moldova) or three-phase.  
Computer. Compatible workstation software for ICP-MS.
Guarantee: 2-year full guarantee with full maintenance included (annual maintenance and on request maintenance as needed)
Method: The supplier shall install a suitable method for the instrument to analyze at least As, Cd, Ni and Pb according to EN 14902.
</t>
  </si>
  <si>
    <t>Accessories</t>
  </si>
  <si>
    <t xml:space="preserve">Spare parts: sample needle and tubing, pump tubing and cones;  
Sample vials 1500 pcs
Tuning solution 1L.                                                                                                                                                                                 
2-year maintenance package including necessary spare parts for the whole system according to the maintenance manual. </t>
  </si>
  <si>
    <t>Microwave oven for digestion of particulate matter with consumables</t>
  </si>
  <si>
    <r>
      <t xml:space="preserve">Operation Principle: Laboratory grade microwave digestion system (MW), EN 14902:2005
Reference method: Auxiliary equipment (EN 14902:2005. Ambient air quality - Standard method for the measurement of Pb, Cd, As and Ni in the PM10 fraction of suspended particulate matter.)
Instrument details: Instrument designed for closed vessel sample digestion in the laboratory, with power output regulation, fitted with a temperature control system capable of sensing the temperature and automatically adjusting the microwave power output. The microwave cavity shall be corrosion resistant and well ventilated, with all electronics protected against corrosion to ensure safe operation.
Capacity: at least 16 digestion vessels at once.
Certification: CE
Ranges/Ranging: See operating conditions.
Operating conditions: The digestion system needs to comply with the following requirements when a digestion solution of concentrated HNO3 and concentrated H2O2 (10 ml) is used following EN 14902:2005:
- reach at least 220 degC temperature 
- handle pressure of at least 50 bar 
- measure and record the temperature and pressure conditions in the vessels
Software. </t>
    </r>
    <r>
      <rPr>
        <sz val="11"/>
        <color rgb="FFFF0000"/>
        <rFont val="Calibri"/>
        <family val="2"/>
        <charset val="204"/>
      </rPr>
      <t xml:space="preserve">
</t>
    </r>
    <r>
      <rPr>
        <sz val="11"/>
        <rFont val="Calibri"/>
        <family val="2"/>
      </rPr>
      <t xml:space="preserve">Power supply: 220-240 V, 50-60 Hz. Plug Type F/C (Schuko/Europlug). </t>
    </r>
    <r>
      <rPr>
        <sz val="11"/>
        <color rgb="FFFF0000"/>
        <rFont val="Calibri"/>
        <family val="2"/>
        <charset val="204"/>
      </rPr>
      <t xml:space="preserve">
</t>
    </r>
    <r>
      <rPr>
        <sz val="11"/>
        <rFont val="Calibri"/>
        <family val="2"/>
      </rPr>
      <t>Guarantee: 2-year full guarantee with full maintenance included (annual maintenance and on request maintenance as needed)</t>
    </r>
    <r>
      <rPr>
        <sz val="11"/>
        <color theme="1"/>
        <rFont val="Calibri"/>
        <family val="2"/>
        <charset val="204"/>
      </rPr>
      <t xml:space="preserve">
Method: The supplier shall install a suitable method for the instrument to digest particulate matter from filters for the determination of at least As, Cd, Ni and Pb according to EN 14902:2005.</t>
    </r>
  </si>
  <si>
    <t>Sample vessels:
- number of vessels the same as the capacity of the instrument and additionally eight (8) extra vessels
- an internal volume of at least 50 ml
- designed for high pressure microwave digestion
- having a system for controlled pressure relief
- capable of withstanding an operating temperature of 220 degC
- capable of withstanding a pressure of at least 50 bar
- having an inner liner and cover made of microwave transparent and chemically resistant material (usually fluorocarbon polymer).
2-year maintenance package including necessary spare parts for the microwave according to the maintenance plan.</t>
  </si>
  <si>
    <t>Ion chromatography for anions
+autosampler and computer</t>
  </si>
  <si>
    <r>
      <t>Operation Principle: Ion Chromatography (IC) for anion measurements, EN 16913:2017
Reference method: EN 16913:2017. Ambient air - Standard method for measurement of NO3¯, SO4²¯, Cl¯  in PM2,5 as deposited on filters</t>
    </r>
    <r>
      <rPr>
        <b/>
        <sz val="11"/>
        <color theme="1"/>
        <rFont val="Calibri"/>
        <family val="2"/>
        <charset val="204"/>
      </rPr>
      <t xml:space="preserve">
</t>
    </r>
    <r>
      <rPr>
        <sz val="11"/>
        <color theme="1"/>
        <rFont val="Calibri"/>
        <family val="2"/>
        <charset val="204"/>
      </rPr>
      <t>Certification: CE
Instrument details: Ion Chromatography instrumentation consisting of:
- eluent reservoir</t>
    </r>
    <r>
      <rPr>
        <sz val="11"/>
        <rFont val="Calibri"/>
        <family val="2"/>
      </rPr>
      <t xml:space="preserve"> (2 bottles)</t>
    </r>
    <r>
      <rPr>
        <b/>
        <sz val="11"/>
        <color rgb="FFFF0000"/>
        <rFont val="Calibri"/>
        <family val="2"/>
      </rPr>
      <t xml:space="preserve"> </t>
    </r>
    <r>
      <rPr>
        <sz val="11"/>
        <color theme="1"/>
        <rFont val="Calibri"/>
        <family val="2"/>
        <charset val="204"/>
      </rPr>
      <t xml:space="preserve">and a degassing unit; 
- high performance liquid chromatography (HPLC) pump; 
- autosampler device with minimum 30 spaces for sample tubes;
- separator column, with the specified separating performance; 
</t>
    </r>
    <r>
      <rPr>
        <sz val="11"/>
        <rFont val="Calibri"/>
        <family val="2"/>
      </rPr>
      <t xml:space="preserve">- precolumns; 
- suppressor, if necessary for the system;
</t>
    </r>
    <r>
      <rPr>
        <sz val="11"/>
        <color theme="1"/>
        <rFont val="Calibri"/>
        <family val="2"/>
        <charset val="204"/>
      </rPr>
      <t xml:space="preserve">- conductivity detector (CD); 
- </t>
    </r>
    <r>
      <rPr>
        <sz val="11"/>
        <rFont val="Calibri"/>
        <family val="2"/>
      </rPr>
      <t xml:space="preserve">a computer with </t>
    </r>
    <r>
      <rPr>
        <sz val="11"/>
        <color theme="1"/>
        <rFont val="Calibri"/>
        <family val="2"/>
        <charset val="204"/>
      </rPr>
      <t xml:space="preserve">software with licence for operating the IC, data acquisition and evaluation.
Ranges/Ranging: Measurement range shall be up to at least: sulphate up to 6 mg/l (as sulphur), nitrate up to 3 mg/l (as nitrogen), and chloride up to 6 mg/l. See also Detection limit.
Unit: mg/l, µg/l
Detection limit: Sulphate (as sulphur, S-SO4): 0,02 mg/l (or lower); Nitrate (as nitrogen, N-NO3): 0,02 mg/l (or lower); Chloride: 0,02 mg/l (or lower)
Calibration fit check: Determination coefficient &gt; 0.99 for sulphate, nitrate and chloride (EN 16913)
</t>
    </r>
    <r>
      <rPr>
        <sz val="11"/>
        <rFont val="Calibri"/>
        <family val="2"/>
      </rPr>
      <t xml:space="preserve">Repeatability check: RSD of 3 replicates below 10 %, for concentrations above three times the detection limit (EN 16913)
</t>
    </r>
    <r>
      <rPr>
        <sz val="11"/>
        <color theme="1"/>
        <rFont val="Calibri"/>
        <family val="2"/>
        <charset val="204"/>
      </rPr>
      <t>Power supply: 220-240 V, 50-60 Hz. Plug Type F/C (Schuko/Europlug). 
Guarantee: 2-year full guarantee with full maintenance included (annual maintenance and on demand maintenance as needed)
Method: The supplier shall install a suitable method for the instrument to analyze the anions in PM2,5 according to EN 16913.
Additional requirement: The IC shall be of same brand for both anions and cations. If the system is suitable for simultaneous/consecutive analysis of anions and cations, a joint autosampler</t>
    </r>
    <r>
      <rPr>
        <sz val="11"/>
        <rFont val="Calibri"/>
        <family val="2"/>
      </rPr>
      <t xml:space="preserve"> and computer with software for</t>
    </r>
    <r>
      <rPr>
        <sz val="11"/>
        <color theme="1"/>
        <rFont val="Calibri"/>
        <family val="2"/>
        <charset val="204"/>
      </rPr>
      <t xml:space="preserve"> anion and cation IC is acceptable.</t>
    </r>
  </si>
  <si>
    <t>Spare parts: durable autosampler needle, precolumn, column and suppressor suitable for the IC for anions (suppressor if necessary for the system) 
Sample vials with caps and if needed septa  (1500 pcs), in case normal 10 - 13 ml test tubes do not fit the autosampler. 
2-year maintenance package including necessary spare parts for the whole system (including pump maintenance) according to the maintenance manual</t>
  </si>
  <si>
    <t>Ion chromatography for cations
+autosampler and computer</t>
  </si>
  <si>
    <r>
      <t>Operation Principle: Ion Chromatography (IC) for cations measurements, EN 16913:2017
Reference method: EN 16913:2017. Ambient air - Standard method for measurement of NH4+, Na+, K+, Mg²+, Ca²+ in PM2,5 as deposited on filters
Certification: CE
Instrument details: Ion Chromatography instrumentation consisting of:
- eluent reservoi</t>
    </r>
    <r>
      <rPr>
        <sz val="11"/>
        <rFont val="Calibri"/>
        <family val="2"/>
      </rPr>
      <t>r (2 bottles)</t>
    </r>
    <r>
      <rPr>
        <b/>
        <sz val="11"/>
        <color rgb="FFFF0000"/>
        <rFont val="Calibri"/>
        <family val="2"/>
      </rPr>
      <t xml:space="preserve"> </t>
    </r>
    <r>
      <rPr>
        <sz val="11"/>
        <color theme="1"/>
        <rFont val="Calibri"/>
        <family val="2"/>
        <charset val="204"/>
      </rPr>
      <t xml:space="preserve">and a degassing unit; 
- </t>
    </r>
    <r>
      <rPr>
        <sz val="11"/>
        <color rgb="FFFF0000"/>
        <rFont val="Calibri"/>
        <family val="2"/>
      </rPr>
      <t xml:space="preserve"> </t>
    </r>
    <r>
      <rPr>
        <sz val="11"/>
        <color theme="1"/>
        <rFont val="Calibri"/>
        <family val="2"/>
        <charset val="204"/>
      </rPr>
      <t xml:space="preserve">high performance liquid chromatography (HPLC) pump; 
- autosampler device with minimum 30 spaces for sample cups, suitable for 1.5-5 ml sample volume, with a partial loop autodilution system.
- separator column, with the specified separating performance; 
</t>
    </r>
    <r>
      <rPr>
        <sz val="11"/>
        <rFont val="Calibri"/>
        <family val="2"/>
      </rPr>
      <t xml:space="preserve">- precolumns; 
- suppressor, if necessary for the system.
</t>
    </r>
    <r>
      <rPr>
        <sz val="11"/>
        <color theme="1"/>
        <rFont val="Calibri"/>
        <family val="2"/>
        <charset val="204"/>
      </rPr>
      <t xml:space="preserve">- conductivity detector (CD); 
- a computer with software with licence for operating the IC, data acquisition and evaluation; 
- an autosampler with minimum 30 spaces for sample cups, suitable for 1.5-5 ml sample volume, with autodilution system. 
</t>
    </r>
    <r>
      <rPr>
        <sz val="11"/>
        <rFont val="Calibri"/>
        <family val="2"/>
      </rPr>
      <t>Ranges/Ranging: Linear measurement range shall be up to at least: Ammonium (as nitrogen) up to 2 mg/l; Calcium up to 2 mg/l; Magnesium up to 1 mg/l; Potassium up to 1 mg/l; Sodium up to 2 mg/l.</t>
    </r>
    <r>
      <rPr>
        <sz val="11"/>
        <color theme="1"/>
        <rFont val="Calibri"/>
        <family val="2"/>
        <charset val="204"/>
      </rPr>
      <t xml:space="preserve">
Unit: mg/l, µg/l
Detection limit: Ammonium (as nitrogen, N-NH4): 0,008 mg/l (or lower); Calcium (Ca): 0,005 mg/l (or lower); Magnesium (Mg): 0,005 mg/l (or lower); Potassium (K): 0,005 mg/l (or lower); Sodium (Na): 0,005 mg/l (or lower).
Calibration fit check: Determination coefficient &gt; 0.99 for ammonium, calcium, magnesium, potassium, and sodium (EN 16913)
Rep</t>
    </r>
    <r>
      <rPr>
        <sz val="11"/>
        <rFont val="Calibri"/>
        <family val="2"/>
      </rPr>
      <t>eatability check: RSD of 3 replicates below 10 %, for concentrations above three times the</t>
    </r>
    <r>
      <rPr>
        <sz val="11"/>
        <color rgb="FFFF0000"/>
        <rFont val="Calibri"/>
        <family val="2"/>
      </rPr>
      <t xml:space="preserve"> </t>
    </r>
    <r>
      <rPr>
        <sz val="11"/>
        <rFont val="Calibri"/>
        <family val="2"/>
      </rPr>
      <t>detection limit (EN 16913)</t>
    </r>
    <r>
      <rPr>
        <sz val="11"/>
        <color theme="5" tint="-0.249977111117893"/>
        <rFont val="Calibri"/>
        <family val="2"/>
      </rPr>
      <t xml:space="preserve">
</t>
    </r>
    <r>
      <rPr>
        <sz val="11"/>
        <color theme="1"/>
        <rFont val="Calibri"/>
        <family val="2"/>
        <charset val="204"/>
      </rPr>
      <t xml:space="preserve">Power supply: 220-240 V, 50-60 Hz. Plug Type F/C (Schuko/Europlug). 
Method: The supplier shall install a suitable method for the instrument to analyze the anions in PM2,5 according to AQ Directive 2004/107/EC.
Additional requirement: The autosampler needle washing stations shall be capable of cleaning the needle effectively to remove contamination from the previous sample. The blank between two samples shall be below Detection limit given above, and this shall be demonstrated during the installation and training. The IC shall be of same brand for both anions and cations. If the system is suitable for simultaneous/consecutive analysis of anions and cations, a joint autosampler for anion and cation IC is acceptable. </t>
    </r>
  </si>
  <si>
    <t xml:space="preserve">Spare parts: precolumn, column and suppressor suitable for the IC for anions (suppressor if necessary for the system) 
Sample vials with caps, and if needed septa(1500 pcs), in case normal 10 - 13 ml test tubes do not fit the autosampler. 
2-year maintenance package including necessary spare parts for the whole system (including pump maintenance) according to the maintenance manual
</t>
  </si>
  <si>
    <t>Total</t>
  </si>
  <si>
    <t>LOT 2. General Lab Equipment</t>
  </si>
  <si>
    <t xml:space="preserve">Microbalance </t>
  </si>
  <si>
    <r>
      <t xml:space="preserve">Operation Principle: Gravimetric (ultra-)microbalance (EN 12341:2023) suitable for filters with diameter of 47 mm
Reference method: EN 12341:2023 Ambient air. Standard gravimetric measurement method for the determination of the PM10 or PM2,5 mass concentration of suspended particulate matter.
Certification: CE
</t>
    </r>
    <r>
      <rPr>
        <sz val="11"/>
        <rFont val="Calibri"/>
        <family val="2"/>
      </rPr>
      <t>Ranges/Ranging: at least 0-200 mg</t>
    </r>
    <r>
      <rPr>
        <sz val="11"/>
        <color theme="1"/>
        <rFont val="Calibri"/>
        <family val="2"/>
      </rPr>
      <t xml:space="preserve">
Unit: µg
Bal</t>
    </r>
    <r>
      <rPr>
        <sz val="11"/>
        <rFont val="Calibri"/>
        <family val="2"/>
      </rPr>
      <t xml:space="preserve">ance resolution: ≤ 10 μg and at least </t>
    </r>
    <r>
      <rPr>
        <sz val="11"/>
        <color theme="1"/>
        <rFont val="Calibri"/>
        <family val="2"/>
      </rPr>
      <t>6 desimals (0.000 000 g) 
Spare parts: Support for filters (47 mm diameter), and electrostatic charge neutralizer part (ionizer) for filters prior to weighing
Uncertainty (95 % confidence) of balance: ≤ 25 μg for a range of 0 mg to 20</t>
    </r>
    <r>
      <rPr>
        <sz val="11"/>
        <rFont val="Calibri"/>
        <family val="2"/>
      </rPr>
      <t>0 mg shall be achieved  (EN 12341:2023)</t>
    </r>
    <r>
      <rPr>
        <sz val="11"/>
        <color theme="1"/>
        <rFont val="Calibri"/>
        <family val="2"/>
      </rPr>
      <t xml:space="preserve"> </t>
    </r>
    <r>
      <rPr>
        <b/>
        <sz val="11"/>
        <rFont val="Calibri"/>
        <family val="2"/>
      </rPr>
      <t xml:space="preserve">
</t>
    </r>
    <r>
      <rPr>
        <sz val="11"/>
        <rFont val="Calibri"/>
        <family val="2"/>
      </rPr>
      <t xml:space="preserve">Drift of the balance readings: ≤ 10 μg/h during a 4-h period (EN 12341:2023) </t>
    </r>
    <r>
      <rPr>
        <b/>
        <sz val="11"/>
        <rFont val="Calibri"/>
        <family val="2"/>
      </rPr>
      <t xml:space="preserve">
</t>
    </r>
    <r>
      <rPr>
        <sz val="11"/>
        <color theme="1"/>
        <rFont val="Calibri"/>
        <family val="2"/>
      </rPr>
      <t xml:space="preserve">Environmental conditions: Ambient humidity: 0–90% RH, noncondensing; Ambient temperature: 15–30°C
</t>
    </r>
    <r>
      <rPr>
        <sz val="11"/>
        <rFont val="Calibri"/>
        <family val="2"/>
      </rPr>
      <t xml:space="preserve">Workstation software for the balance, if available 
Output: Digital or serial Interface (e.g. USB/Ethernet/RS-232/RS-485 interface) </t>
    </r>
    <r>
      <rPr>
        <sz val="11"/>
        <color theme="0" tint="-0.499984740745262"/>
        <rFont val="Calibri"/>
        <family val="2"/>
      </rPr>
      <t xml:space="preserve">
</t>
    </r>
    <r>
      <rPr>
        <sz val="11"/>
        <color theme="1"/>
        <rFont val="Calibri"/>
        <family val="2"/>
      </rPr>
      <t xml:space="preserve">Power supply: 220-240 V, 50-60 Hz. Plug Type F/C (Schuko/Europlug). 
</t>
    </r>
  </si>
  <si>
    <r>
      <t>2-year maintenance package  for the whole system according to the maintenance manual; 
Metrologically traceable Weight set 1mg-200mg, at least 3 pieces of different masses, classification at least E2;   
P</t>
    </r>
    <r>
      <rPr>
        <sz val="11"/>
        <rFont val="Calibri"/>
        <family val="2"/>
      </rPr>
      <t xml:space="preserve">rinter for the balance. </t>
    </r>
  </si>
  <si>
    <t>Laptop</t>
  </si>
  <si>
    <t>Processor: Minimum Intel Core i5 (12th generation or equivalent AMD processor) or higher
Memory (RAM): Minimum 16 GB
Storage: Minimum 512 GB SSD
Operating System: Windows 11 Professional, 64-bit (pre-installed and licensed), or latest compatible operating system fully supporting the supplied microbalance software
Display: Minimum 15.6-inch Full HD (1920 × 1080)
Graphics: Integrated graphics sufficient for operation of laboratory software applications
Connectivity: 
Minimum 3 × USB ports (at least one USB 3.0 or higher)
Ethernet (RJ-45) port or adapter supplied if not integrated
Wi-Fi (802.11ac or higher)
Bluetooth capability
HDMI or equivalent display output
Interfaces compatibility: Shall support communication with the supplied microbalance and associated peripherals through USB, Ethernet, RS-232 or other required interfaces. Any required communication adapters shall be included.
Keyboard: English keyboard layout (additional local language layout optional)
Camera and Audio: Integrated webcam, microphone, and speakers
Battery: Minimum 6-hour operating capacity under normal use conditions
Accessories:
Power adapter and power cable compatible with local electricity standards (220–240 V, 50–60 Hz, Plug Type F/C – Schuko/Europlug)
Wireless mouse
Software compatibility: Fully compatible with all software, drivers, and applications supplied with the microbalance system
Guarantee: Minimum 2-year warranty including repair or replacement of defective components
Supplier responsibility:
The Supplier shall ensure full installation, configuration, and testing of the laptop together with the supplied microbalance and workstation software to ensure proper communication and operation of the complete system.</t>
  </si>
  <si>
    <t xml:space="preserve">Condition controlled chamber for microbalance </t>
  </si>
  <si>
    <r>
      <t xml:space="preserve">Operation Principle: Temperature- and humidity-controlled cabinet inside of which the microbalance (2.1) can be placed and has room for filter stabilization  according to EN 12341:2023, with suitable legs 
Reference method: Auxiliary equipment (EN 12341:2023) 
Certification: CE
Ranges/Ranging: Possibility to adjust to conditions of 19–21 degC and 45–50% RH. 
Resolution: Min. 0.5 degC, Min. 0.5 % RH
With platform for placement of microbalance;
Dimensions:
- The cabinet shall have such dimensions that the microbalance (2.1) can fit in and can be operated
- External maximum width: 120 cm
- Internal minimum width:  50 cm width of working space + balance area width
- External height: 61-200 cm
- Internal height: at least 60 cm
- Internal depth 50-100 cm
Unit: degC and % RH 
Operating temperature: 15 – 40 °C
Power supply: 220-240 V, 50-60 Hz. Plug Type F/C (Schuko/Europlug). G7
</t>
    </r>
    <r>
      <rPr>
        <b/>
        <sz val="11"/>
        <color rgb="FFFF0000"/>
        <rFont val="Calibri"/>
        <family val="2"/>
      </rPr>
      <t>Guarantee: 2-year full guarantee with full maintenance included, and annual traceable calibration for the temperature and relative humidity sensor</t>
    </r>
  </si>
  <si>
    <t>piece</t>
  </si>
  <si>
    <r>
      <t>Temperature and</t>
    </r>
    <r>
      <rPr>
        <b/>
        <sz val="11"/>
        <rFont val="Calibri"/>
        <family val="2"/>
      </rPr>
      <t xml:space="preserve"> </t>
    </r>
    <r>
      <rPr>
        <sz val="11"/>
        <rFont val="Calibri"/>
        <family val="2"/>
      </rPr>
      <t>relative humidity logger, with user-programmable logging rate of at least once an hour, and data saving storage at least one month;
2-year maintenance package for the whole system according to the maintenance manual.</t>
    </r>
  </si>
  <si>
    <t>Analytical balance</t>
  </si>
  <si>
    <r>
      <t xml:space="preserve">Maximum capacity: 200-250 g  
Balance resolution:  at least 4 desimals (0.0000 g) 
Readability: 0.1 mg
Repeatability, 5% load: ≤0.1 mg.
Linearity deviation ±0.2 mg.
Sensitivity offset, nominal load: ± 0.15 - 0.3 mg.
Minimum weight (k=2, U=1%): at least 0.6 mg 
Stabilization Time: at least 3 seconds.
Adjustment/Calibration: Internal automatic calibration
High glass draft shield with electronical glass weighing chamber doors
Material weighing plate: stainless steel.
Environmental conditions: Ambient humidity: 0–90% RH, noncondensing; Ambient temperature: 15–30°C
Power supply: 220-240 V, 50-60 Hz. Plug Type F/C (Schuko/Europlug). 
</t>
    </r>
    <r>
      <rPr>
        <b/>
        <sz val="11"/>
        <color rgb="FFFF0000"/>
        <rFont val="Calibri"/>
        <family val="2"/>
      </rPr>
      <t>Warranty: minimum 24 months</t>
    </r>
  </si>
  <si>
    <t>Weight set</t>
  </si>
  <si>
    <t>Metrologically traceable Weight set 10mg-100 g, with at least 10mg, 100mg, 1g, and 100g weights.</t>
  </si>
  <si>
    <t>Precision balance</t>
  </si>
  <si>
    <r>
      <t xml:space="preserve">Maximum capacity: 2-3 kg  
Balance resolution:  at least 1 desimals (0.0 g) 
Readability: 0.1 g
Repeatability, 5% load: ≤0.1 g.
Minimum weight (k=2, U=1%): 0.3 g 
Stabilization Time: at least 3 seconds.
Adjustment/Calibration: Internal automatic calibration
Material weighing plate: stainless steel.
Environmental conditions: Ambient humidity: 0–90% RH, noncondensing; Ambient temperature: 15–30°C
Power supply: 220-240 V, 50-60 Hz. Plug Type F/C (Schuko/Europlug). 
</t>
    </r>
    <r>
      <rPr>
        <b/>
        <sz val="11"/>
        <color rgb="FFFF0000"/>
        <rFont val="Calibri"/>
        <family val="2"/>
      </rPr>
      <t>Warranty: minimum 24 months</t>
    </r>
  </si>
  <si>
    <t>Weights</t>
  </si>
  <si>
    <t xml:space="preserve">Metrologically traceable Weight set: at least 100 g, 200 g, 500 g </t>
  </si>
  <si>
    <t>Centrifuge</t>
  </si>
  <si>
    <t xml:space="preserve">Number of positions: minimum eight (8) positions
Size of positions for sample tubes: at least capable of handling 15 ml sample tubes
Speed: programmable for at least 300 rpm and maximum 5000 rpm
Run time: programmable for at least 30 secs and maximum 99 mins
Power supply: 220-240 V, 50-60 Hz. Plug Type F/C (Schuko/Europlug). 
</t>
  </si>
  <si>
    <t>Ultrasonic bath  for filter extraction</t>
  </si>
  <si>
    <t>Operation principle: Sonication bath with accessories for filter extraction, suitable for PAH analytics according to EN 15549.
Heated fully automatic system; 
Tank capacity 8-12 L, drain included.
Tank size (cm), at least: 28 x 23 x 14.
Tank cover: included.
Power supply: 220-240 V, 50-60 Hz. Plug Type F/C (Schuko/Europlug).G5</t>
  </si>
  <si>
    <t>Extraction device for precipitation samples</t>
  </si>
  <si>
    <t xml:space="preserve">Manual extraction system for PAH samples,  Soxhlet system (eight pieces of 250 ml glass Soxhlet chambers with round-bottom flasks with cooling) with matching rotary evaporator with a controller and a vacuum pump, suitable for PAH analytics according to EN 15980
Power supply: 220-240 V, 50-60 Hz. Plug Type F/C (Schuko/Europlug). 
</t>
  </si>
  <si>
    <t xml:space="preserve">Necessary spare parts and consumables for two years average production operation of exraction device. Vacuum tubing (10 m) and water tubing (10 m) for extraction device.
</t>
  </si>
  <si>
    <t xml:space="preserve">Vacuum evaporator </t>
  </si>
  <si>
    <r>
      <t xml:space="preserve">Instrument for the automatic evaporation of organic solvents: a heated system with gentle (adjustable) gas stream, according to EN 15549. 
Minimum six positions with heatable rack, adjustable nitrogen stream, automatic endpoint detection (depending on vial size/volume)
Sample rack for vials with different volumes (50/100/200 mL depending on the instrument; 1 mL endpoint). Sample cleaning with SPE combined to the system (SPE prior to evaporation). 
Offer shall include two sets vials with caps, vial rack for storing the samples, vacuum pump, </t>
    </r>
    <r>
      <rPr>
        <sz val="11"/>
        <rFont val="Calibri"/>
        <family val="2"/>
      </rPr>
      <t>other accessories and sp</t>
    </r>
    <r>
      <rPr>
        <sz val="11"/>
        <color theme="1"/>
        <rFont val="Calibri"/>
        <family val="2"/>
        <charset val="204"/>
      </rPr>
      <t xml:space="preserve">are parts needed for proper operation.
</t>
    </r>
    <r>
      <rPr>
        <sz val="11"/>
        <rFont val="Calibri"/>
        <family val="2"/>
      </rPr>
      <t xml:space="preserve">Power supply: 220-240 V, 50-60 Hz. Plug Type F/C (Schuko/Europlug). 
</t>
    </r>
    <r>
      <rPr>
        <sz val="11"/>
        <color theme="1"/>
        <rFont val="Calibri"/>
        <family val="2"/>
        <charset val="204"/>
      </rPr>
      <t xml:space="preserve">
</t>
    </r>
  </si>
  <si>
    <t xml:space="preserve">Necessary spare parts and consumables for two years average production operation of vacuum evaporator. Vacuum tubing (10 m) and water tubing (10 m) for vacuum evaporator.
</t>
  </si>
  <si>
    <r>
      <t>Water purification system (</t>
    </r>
    <r>
      <rPr>
        <sz val="11"/>
        <rFont val="Calibri"/>
        <family val="2"/>
      </rPr>
      <t>ultrapure Type 1 water, pure Type 2 water and reverse osmosis Type 3 water</t>
    </r>
    <r>
      <rPr>
        <sz val="11"/>
        <color theme="1"/>
        <rFont val="Calibri"/>
        <family val="2"/>
      </rPr>
      <t>)</t>
    </r>
  </si>
  <si>
    <r>
      <t xml:space="preserve">The system consists of a pre-treatment unit (feed water for the dishwasher and the ultrapure water unit) and the ultrapure water unit itself.
</t>
    </r>
    <r>
      <rPr>
        <b/>
        <sz val="11"/>
        <color theme="1"/>
        <rFont val="Calibri"/>
        <family val="2"/>
      </rPr>
      <t>1. Ultrapure water system (Type 1 ultrapure water for analysis)</t>
    </r>
    <r>
      <rPr>
        <sz val="11"/>
        <color theme="1"/>
        <rFont val="Calibri"/>
        <family val="2"/>
        <charset val="204"/>
      </rPr>
      <t xml:space="preserve">
•	Resistivity: 18.2 MΩ·cm at 25 °C. 
•	Total Organic Carbon (TOC): &lt; 5 ppb (preferably &lt; 2 ppb). 
•	UV oxidation: for destroying organic compounds.
•	Particles and bacteria: &lt; 1 cfu/ml and filtration &lt; 0.22 µm via a final filter.
</t>
    </r>
    <r>
      <rPr>
        <b/>
        <sz val="11"/>
        <color theme="1"/>
        <rFont val="Calibri"/>
        <family val="2"/>
      </rPr>
      <t>2. Pre-treatment unit and tank (Type 2 pure water) for dishwasher and ultrapure water unit feed</t>
    </r>
    <r>
      <rPr>
        <sz val="11"/>
        <color theme="1"/>
        <rFont val="Calibri"/>
        <family val="2"/>
        <charset val="204"/>
      </rPr>
      <t xml:space="preserve">
•	Technology: Reverse osmosis (RO) combined with electro deionization (EDI) or deionization cartridges. 
•	Production capacity: At least 10–20 liters per hour to cover the consumption of both the dishwasher and the ultrapure water system.
•	Storage tank: A 60-liter polyethylene (PE) tank, including:
- A CO2 and air vent filter (prevents airborne impurities and carbon dioxide from dissolving into the water).
- An automatic UV sanitization module. 
•	Prefilter of 5 µm (depending on the quality of the tap water) included.
•	All piping and fittings must be PE (polyethylene), PP (polypropylene), or PTFE (Teflon).</t>
    </r>
  </si>
  <si>
    <t xml:space="preserve">Design and intallation of the Water purification system </t>
  </si>
  <si>
    <t>Accessories-spare parts</t>
  </si>
  <si>
    <t xml:space="preserve">A separate booster pump is required after the tank to transfer the Type 2 pure water, e.g., 10–15 l/min to the dishwasher at the correct pressure (usually 1–4 bar).
Necessary spare parts and consumables (including 2 purification cartridges)  for two years average production, in line with the maintenance manual. 
</t>
  </si>
  <si>
    <t>Filtration system (vacuum)</t>
  </si>
  <si>
    <t xml:space="preserve">Vacuum filtration system for syringe filters (including necessary spare parts to ensure proper functioning), at least for 10 samples simultaneously using 10 ml plastic syringes
2-year maintenance package
Power supply: 20-240 V, 50-60 Hz. 
Plug Type F/C (Schuko/Europlug). </t>
  </si>
  <si>
    <t>Heating cabinets for drying labware</t>
  </si>
  <si>
    <r>
      <t>Temperature range: from ambient temperature +15°C up to 300°C
Power supply: 230 V ~ 50/60 Hz,</t>
    </r>
    <r>
      <rPr>
        <sz val="11"/>
        <color rgb="FFC00000"/>
        <rFont val="Calibri"/>
        <family val="2"/>
      </rPr>
      <t xml:space="preserve"> 
</t>
    </r>
    <r>
      <rPr>
        <sz val="11"/>
        <rFont val="Calibri"/>
        <family val="2"/>
      </rPr>
      <t xml:space="preserve">Plug Type F/C (Schuko/Europlug). </t>
    </r>
    <r>
      <rPr>
        <sz val="11"/>
        <color theme="1"/>
        <rFont val="Calibri"/>
        <family val="2"/>
        <charset val="204"/>
      </rPr>
      <t xml:space="preserve">
Temperature uniformity at 150°C: ± 2.5°C
External dimensions:
Width: 560–700 mm
Height: 620–640 mm
Depth: 530–565 mm
Features:
High temperature accuracy
Natural convection system
Controller with LCD display
Electromechanical control of air exhaust flap
Supplied with wire grid shelves, minimum 2 chrome-plated shelves
Stackable design
Independent temperature safety device, Class 2 (DIN 12880), with visual temperature alarm
Ergonomic handle design</t>
    </r>
  </si>
  <si>
    <t>LOT 3: Lab Infrastructure and Washing</t>
  </si>
  <si>
    <t>Fume cupboard (Fume hood)</t>
  </si>
  <si>
    <r>
      <t xml:space="preserve">Dimensions: 
- width 120-150 cm 
- depth 60-75 cm 
- height 180-225 cm
Working surface: Acid resistant, e.g. steel or monolithic gres
Water tap and sink.
Mounting:  wall compatible. 
Adjustable screw-type feet for leveling.
Ceiling-mounted extraction unit: with (semi-)automatic operation; with anti-vibration mounts.
Sliding Door:  Vertical movement with a counterweight mechanism, fixed with a pulley system, automatic lock system. Safety glass, horizontally mounted.
Adjustable extraction speed:  Yes 
Lighting:  Inside the workspace, equipped with a protective plate.
Exhaust: 600-1500 m³/h
Power supply: 220-240 V, 50-60 Hz. 
Noise Level:  ≤ 60 dB.
Semi-automatic with external control and emergency stop: Yes 
Electrical control panel with switches:  Yes 
Equipped with sockets: 220V-16A IP55, Plug Type F/C (Schuko/Europlug) (minimum 2)
IP55 light fixture:  Yes 
Fittings and Connections: matching with laboratory exhaust duct (100-250 mm).
Anti-vibration coupling: Yes 
Storage compartment under the workbench: Yes 
Ventilated cabinet under the workbench for chemicals (acids and bases): Yes 
Ventilation Calibration: Hood and extractor system calibrated to maintain air speed per EN14175 safety standards.
Certifications: CE
Warranty: minimum 24 months
</t>
    </r>
    <r>
      <rPr>
        <sz val="11"/>
        <color rgb="FFFF0000"/>
        <rFont val="Calibri"/>
        <family val="2"/>
      </rPr>
      <t>Installation conducted by certified technicians. 
•Installation including calibration and testing to verify compliance with EN 14175 standards</t>
    </r>
    <r>
      <rPr>
        <sz val="11"/>
        <rFont val="Calibri"/>
        <family val="2"/>
      </rPr>
      <t xml:space="preserve">.
</t>
    </r>
    <r>
      <rPr>
        <sz val="11"/>
        <color theme="9" tint="-0.249977111117893"/>
        <rFont val="Calibri"/>
        <family val="2"/>
      </rPr>
      <t>•Staff training 0,5 days for safe operation and maintenance.</t>
    </r>
  </si>
  <si>
    <r>
      <t>Laminar flow</t>
    </r>
    <r>
      <rPr>
        <strike/>
        <sz val="11"/>
        <color rgb="FFC00000"/>
        <rFont val="Calibri"/>
        <family val="2"/>
        <charset val="204"/>
      </rPr>
      <t xml:space="preserve"> </t>
    </r>
    <r>
      <rPr>
        <sz val="11"/>
        <rFont val="Calibri"/>
        <family val="2"/>
        <charset val="204"/>
      </rPr>
      <t>cupboar</t>
    </r>
    <r>
      <rPr>
        <sz val="11"/>
        <rFont val="Calibri"/>
        <family val="2"/>
      </rPr>
      <t>d (cabinet)</t>
    </r>
  </si>
  <si>
    <r>
      <rPr>
        <sz val="11"/>
        <rFont val="Calibri"/>
        <family val="2"/>
      </rPr>
      <t>Dimensions: 
- external width 75-100 cm 
- external depth 50-60 cm 
- external height 180-225 cm
Non-metal working surface: Acid resistant, e.g. painted steel or monolithic gres</t>
    </r>
    <r>
      <rPr>
        <sz val="11"/>
        <color rgb="FF0000FF"/>
        <rFont val="Calibri"/>
        <family val="2"/>
        <charset val="204"/>
      </rPr>
      <t xml:space="preserve">
</t>
    </r>
    <r>
      <rPr>
        <sz val="11"/>
        <rFont val="Calibri"/>
        <family val="2"/>
      </rPr>
      <t>Filtration: at least HEPA filter
Clean class: Class 100
Air velocity control.
Filter replacement warning lamp
Sliding Door:  Vertical movement with a counterweight mechanism, fixed with a pulley system, automatic lock system. Safety glass, horizontally mounted.</t>
    </r>
    <r>
      <rPr>
        <sz val="11"/>
        <color rgb="FF0000FF"/>
        <rFont val="Calibri"/>
        <family val="2"/>
        <charset val="204"/>
      </rPr>
      <t xml:space="preserve">
</t>
    </r>
    <r>
      <rPr>
        <sz val="11"/>
        <rFont val="Calibri"/>
        <family val="2"/>
      </rPr>
      <t>Lighting:  Inside the workspace, equipped with a protective plate.</t>
    </r>
    <r>
      <rPr>
        <sz val="11"/>
        <color rgb="FF0000FF"/>
        <rFont val="Calibri"/>
        <family val="2"/>
        <charset val="204"/>
      </rPr>
      <t xml:space="preserve">
</t>
    </r>
    <r>
      <rPr>
        <sz val="11"/>
        <rFont val="Calibri"/>
        <family val="2"/>
      </rPr>
      <t>Adjustable legs.</t>
    </r>
    <r>
      <rPr>
        <sz val="11"/>
        <color rgb="FF0000FF"/>
        <rFont val="Calibri"/>
        <family val="2"/>
        <charset val="204"/>
      </rPr>
      <t xml:space="preserve">
</t>
    </r>
    <r>
      <rPr>
        <sz val="11"/>
        <rFont val="Calibri"/>
        <family val="2"/>
      </rPr>
      <t xml:space="preserve">Power: 220-240V AC, 50/60 Hz. Plug Type F/C (Schuko/Europlug). </t>
    </r>
    <r>
      <rPr>
        <sz val="11"/>
        <color rgb="FF0000FF"/>
        <rFont val="Calibri"/>
        <family val="2"/>
        <charset val="204"/>
      </rPr>
      <t xml:space="preserve">
</t>
    </r>
    <r>
      <rPr>
        <sz val="11"/>
        <rFont val="Calibri"/>
        <family val="2"/>
      </rPr>
      <t xml:space="preserve">Noise Level:  ≤ 60 dB.
Electrical control panel with switches:  Yes </t>
    </r>
    <r>
      <rPr>
        <sz val="11"/>
        <color rgb="FFFF0000"/>
        <rFont val="Calibri"/>
        <family val="2"/>
      </rPr>
      <t xml:space="preserve">
</t>
    </r>
    <r>
      <rPr>
        <sz val="11"/>
        <rFont val="Calibri"/>
        <family val="2"/>
      </rPr>
      <t xml:space="preserve">IP55 light fixture:  Yes 
Storage compartment under the workbench: No </t>
    </r>
    <r>
      <rPr>
        <sz val="11"/>
        <color rgb="FF0000FF"/>
        <rFont val="Calibri"/>
        <family val="2"/>
        <charset val="204"/>
      </rPr>
      <t xml:space="preserve">
</t>
    </r>
    <r>
      <rPr>
        <sz val="11"/>
        <rFont val="Calibri"/>
        <family val="2"/>
      </rPr>
      <t>Certifications: CE</t>
    </r>
    <r>
      <rPr>
        <sz val="11"/>
        <color rgb="FF0000FF"/>
        <rFont val="Calibri"/>
        <family val="2"/>
        <charset val="204"/>
      </rPr>
      <t xml:space="preserve">
</t>
    </r>
  </si>
  <si>
    <t xml:space="preserve"> 2-year maintenance package including necessary spare parts for the whole system (lamps, filters) according to the maintenance manual</t>
  </si>
  <si>
    <r>
      <rPr>
        <sz val="11"/>
        <rFont val="Calibri"/>
        <family val="2"/>
      </rPr>
      <t>Dimensions: 
- width 120-140 cm 
- depth 45-50 cm 
- height 180-210 cm
Working surface: Acid and solvent resistant, e.g. stainless steel or monolithic gres.</t>
    </r>
    <r>
      <rPr>
        <b/>
        <sz val="11"/>
        <color rgb="FFFF0000"/>
        <rFont val="Calibri"/>
        <family val="2"/>
      </rPr>
      <t xml:space="preserve">
</t>
    </r>
    <r>
      <rPr>
        <sz val="11"/>
        <rFont val="Calibri"/>
        <family val="2"/>
      </rPr>
      <t>Sliding Door:  Vertical movement with a counterweight mechanism, fixed with a pulley system, automatic lock system. Safety glass, horizontally mounted.
Water tap (cold) and sink.</t>
    </r>
    <r>
      <rPr>
        <sz val="11"/>
        <color rgb="FF0000FF"/>
        <rFont val="Calibri"/>
        <family val="2"/>
        <charset val="204"/>
      </rPr>
      <t xml:space="preserve">
</t>
    </r>
    <r>
      <rPr>
        <sz val="11"/>
        <rFont val="Calibri"/>
        <family val="2"/>
      </rPr>
      <t>Ceiling-mounted extraction unit: with (semi-)automatic operation; with anti-vibration mounts.</t>
    </r>
    <r>
      <rPr>
        <sz val="11"/>
        <color rgb="FF0000FF"/>
        <rFont val="Calibri"/>
        <family val="2"/>
        <charset val="204"/>
      </rPr>
      <t xml:space="preserve">
</t>
    </r>
    <r>
      <rPr>
        <sz val="11"/>
        <rFont val="Calibri"/>
        <family val="2"/>
      </rPr>
      <t>Adjustable extraction speed:  Yes 
Lighting:  Inside the workspace, equipped with a protective plate.</t>
    </r>
    <r>
      <rPr>
        <sz val="11"/>
        <color rgb="FF0000FF"/>
        <rFont val="Calibri"/>
        <family val="2"/>
        <charset val="204"/>
      </rPr>
      <t xml:space="preserve">
</t>
    </r>
    <r>
      <rPr>
        <sz val="11"/>
        <rFont val="Calibri"/>
        <family val="2"/>
      </rPr>
      <t>Exhaust: 600-1500 m³/h</t>
    </r>
    <r>
      <rPr>
        <sz val="11"/>
        <color rgb="FF0000FF"/>
        <rFont val="Calibri"/>
        <family val="2"/>
        <charset val="204"/>
      </rPr>
      <t xml:space="preserve">
</t>
    </r>
    <r>
      <rPr>
        <sz val="11"/>
        <rFont val="Calibri"/>
        <family val="2"/>
      </rPr>
      <t>Power supply: 220-240 V, 50-60 Hz.</t>
    </r>
    <r>
      <rPr>
        <sz val="11"/>
        <color rgb="FF0000FF"/>
        <rFont val="Calibri"/>
        <family val="2"/>
        <charset val="204"/>
      </rPr>
      <t xml:space="preserve">
</t>
    </r>
    <r>
      <rPr>
        <sz val="11"/>
        <rFont val="Calibri"/>
        <family val="2"/>
      </rPr>
      <t>Noise Level:  ≤ 60 dB.</t>
    </r>
    <r>
      <rPr>
        <sz val="11"/>
        <color rgb="FF0000FF"/>
        <rFont val="Calibri"/>
        <family val="2"/>
        <charset val="204"/>
      </rPr>
      <t xml:space="preserve">
</t>
    </r>
    <r>
      <rPr>
        <sz val="11"/>
        <rFont val="Calibri"/>
        <family val="2"/>
      </rPr>
      <t xml:space="preserve">Semi-automatic with external control and emergency stop: Yes 
Mounting: wall compatible. </t>
    </r>
    <r>
      <rPr>
        <sz val="11"/>
        <color rgb="FF0000FF"/>
        <rFont val="Calibri"/>
        <family val="2"/>
        <charset val="204"/>
      </rPr>
      <t xml:space="preserve">
</t>
    </r>
    <r>
      <rPr>
        <sz val="11"/>
        <rFont val="Calibri"/>
        <family val="2"/>
      </rPr>
      <t xml:space="preserve">Electrical control panel with switches:  Yes </t>
    </r>
    <r>
      <rPr>
        <sz val="11"/>
        <color rgb="FF0000FF"/>
        <rFont val="Calibri"/>
        <family val="2"/>
        <charset val="204"/>
      </rPr>
      <t xml:space="preserve">
</t>
    </r>
    <r>
      <rPr>
        <sz val="11"/>
        <rFont val="Calibri"/>
        <family val="2"/>
      </rPr>
      <t>Equipped with sockets: 220V-16A IP55,  Plug Type F/C (Schuko/Europlug) (minimum 2)</t>
    </r>
    <r>
      <rPr>
        <sz val="11"/>
        <color rgb="FFFF0000"/>
        <rFont val="Calibri"/>
        <family val="2"/>
      </rPr>
      <t xml:space="preserve">
</t>
    </r>
    <r>
      <rPr>
        <sz val="11"/>
        <rFont val="Calibri"/>
        <family val="2"/>
      </rPr>
      <t xml:space="preserve">IP55 light fixture:  Yes </t>
    </r>
    <r>
      <rPr>
        <sz val="11"/>
        <color rgb="FF0000FF"/>
        <rFont val="Calibri"/>
        <family val="2"/>
        <charset val="204"/>
      </rPr>
      <t xml:space="preserve">
</t>
    </r>
    <r>
      <rPr>
        <sz val="11"/>
        <rFont val="Calibri"/>
        <family val="2"/>
      </rPr>
      <t>Fittings and Connections: matching with laboratory exhaust duct (100-250 mm).</t>
    </r>
    <r>
      <rPr>
        <sz val="11"/>
        <color rgb="FF0000FF"/>
        <rFont val="Calibri"/>
        <family val="2"/>
        <charset val="204"/>
      </rPr>
      <t xml:space="preserve">
</t>
    </r>
    <r>
      <rPr>
        <sz val="11"/>
        <rFont val="Calibri"/>
        <family val="2"/>
      </rPr>
      <t>Anti-vibration coupling: Yes 
Ventilation Calibration: Hood and extractor system calibrated to maintain air speed per EN14175 safety standards.</t>
    </r>
    <r>
      <rPr>
        <sz val="11"/>
        <color rgb="FF0000FF"/>
        <rFont val="Calibri"/>
        <family val="2"/>
        <charset val="204"/>
      </rPr>
      <t xml:space="preserve">
</t>
    </r>
    <r>
      <rPr>
        <sz val="11"/>
        <rFont val="Calibri"/>
        <family val="2"/>
      </rPr>
      <t>Certifications: CE
Warranty: minimum 24 months</t>
    </r>
    <r>
      <rPr>
        <sz val="11"/>
        <color rgb="FF0000FF"/>
        <rFont val="Calibri"/>
        <family val="2"/>
        <charset val="204"/>
      </rPr>
      <t xml:space="preserve">
</t>
    </r>
  </si>
  <si>
    <t>Laminar flow cupboard</t>
  </si>
  <si>
    <r>
      <rPr>
        <sz val="11"/>
        <rFont val="Calibri"/>
        <family val="2"/>
      </rPr>
      <t>Dimensions: 
- external width 75-100 cm 
- external depth 50-60 cm 
- external height 180-225 cm
Filtration: at least HEPA filter
Clean class: Class 100
Air velocity control.
Filter replacement warning lamp
Sliding Door:  Vertical movement with a counterweight mechanism, fixed with a pulley system, automatic lock system. Safety glass, horizontally mounted.</t>
    </r>
    <r>
      <rPr>
        <sz val="11"/>
        <color rgb="FF0000FF"/>
        <rFont val="Calibri"/>
        <family val="2"/>
        <charset val="204"/>
      </rPr>
      <t xml:space="preserve">
</t>
    </r>
    <r>
      <rPr>
        <sz val="11"/>
        <rFont val="Calibri"/>
        <family val="2"/>
      </rPr>
      <t>Lighting:  Inside the workspace, equipped with a protective plate.</t>
    </r>
    <r>
      <rPr>
        <sz val="11"/>
        <color rgb="FF0000FF"/>
        <rFont val="Calibri"/>
        <family val="2"/>
        <charset val="204"/>
      </rPr>
      <t xml:space="preserve">
</t>
    </r>
    <r>
      <rPr>
        <sz val="11"/>
        <rFont val="Calibri"/>
        <family val="2"/>
      </rPr>
      <t>Adjustable legs.</t>
    </r>
    <r>
      <rPr>
        <sz val="11"/>
        <color rgb="FF0000FF"/>
        <rFont val="Calibri"/>
        <family val="2"/>
        <charset val="204"/>
      </rPr>
      <t xml:space="preserve">
</t>
    </r>
    <r>
      <rPr>
        <sz val="11"/>
        <rFont val="Calibri"/>
        <family val="2"/>
      </rPr>
      <t xml:space="preserve">Power supply: 220-240 V, 50-60 Hz. Plug Type F/C (Schuko/Europlug). </t>
    </r>
    <r>
      <rPr>
        <sz val="11"/>
        <color rgb="FF0000FF"/>
        <rFont val="Calibri"/>
        <family val="2"/>
        <charset val="204"/>
      </rPr>
      <t xml:space="preserve">
</t>
    </r>
    <r>
      <rPr>
        <sz val="11"/>
        <rFont val="Calibri"/>
        <family val="2"/>
      </rPr>
      <t xml:space="preserve">Noise Level:  ≤ 60 dB.
Adjustable legs. </t>
    </r>
    <r>
      <rPr>
        <sz val="11"/>
        <color rgb="FF0000FF"/>
        <rFont val="Calibri"/>
        <family val="2"/>
        <charset val="204"/>
      </rPr>
      <t xml:space="preserve">
</t>
    </r>
    <r>
      <rPr>
        <sz val="11"/>
        <rFont val="Calibri"/>
        <family val="2"/>
      </rPr>
      <t xml:space="preserve">Electrical control panel with switches:  Yes </t>
    </r>
    <r>
      <rPr>
        <sz val="11"/>
        <color rgb="FFFF0000"/>
        <rFont val="Calibri"/>
        <family val="2"/>
      </rPr>
      <t xml:space="preserve">
</t>
    </r>
    <r>
      <rPr>
        <sz val="11"/>
        <rFont val="Calibri"/>
        <family val="2"/>
      </rPr>
      <t xml:space="preserve">IP55 light fixture:  Yes 
Storage compartment under the workbench: No </t>
    </r>
    <r>
      <rPr>
        <sz val="11"/>
        <color rgb="FF0000FF"/>
        <rFont val="Calibri"/>
        <family val="2"/>
        <charset val="204"/>
      </rPr>
      <t xml:space="preserve">
</t>
    </r>
    <r>
      <rPr>
        <sz val="11"/>
        <rFont val="Calibri"/>
        <family val="2"/>
      </rPr>
      <t>Certifications: CE
Warranty: minimum 24 months</t>
    </r>
    <r>
      <rPr>
        <sz val="11"/>
        <color rgb="FF0000FF"/>
        <rFont val="Calibri"/>
        <family val="2"/>
        <charset val="204"/>
      </rPr>
      <t xml:space="preserve">
</t>
    </r>
  </si>
  <si>
    <t>Laboratory dishwasher</t>
  </si>
  <si>
    <r>
      <t xml:space="preserve">Laboratory-grade dishwasher with possibility to connect to both tap water and ultrapure water simultaneously. Container for ultrapure water.
•        Temperature (°C): up to 93-95°C;
•        Washing programs with standard programs and customizable programming;
•        External panels stainless steel, washing chamber and internal door stainless steel;
•        Independent washing levels through telescopic guides, active thermodynamic drying;
•        Integrated water softener with salt sensor, cold water and demineralized water connections;
•        Metering devices: Detergent dispenser for liquid, and peristaltic pump to dispense acid neutralizer liquid;
•        Stainless steel base with door and detergent compartment;
•        Lower trolley, stainless steel, for holding supports and baskets;
•        Upper basket, stainless steel, with spray arm;
•        Spring support, stainless steel, 20 - 30 positions;
•        Upper flask washing, stainless steel, with nozzles, for washing narrow necked glassware;
•        Module for the optimum loading of large volume laboratory glassware – suitable for 4 1-2 L separating funnels;
•        Insert for fixing delicate wash items (up to 210 mm);
</t>
    </r>
    <r>
      <rPr>
        <sz val="11"/>
        <rFont val="Calibri"/>
        <family val="2"/>
      </rPr>
      <t xml:space="preserve">Connection tubing between the ultrapure water purification system and the laboratory dishwasher. </t>
    </r>
    <r>
      <rPr>
        <sz val="11"/>
        <rFont val="Calibri"/>
        <family val="2"/>
        <charset val="204"/>
      </rPr>
      <t xml:space="preserve">
•        Power supply: 220-240 V, 50-60 Hz. Plug Type F/C (Schuko/Europlug). </t>
    </r>
  </si>
  <si>
    <t>Training</t>
  </si>
  <si>
    <t>service</t>
  </si>
  <si>
    <t>Uninstallation old fume cupboard and installation of the new one</t>
  </si>
  <si>
    <t xml:space="preserve">Installation </t>
  </si>
  <si>
    <t>Uninstallation old fume cupboards and installation of the new cupboards</t>
  </si>
  <si>
    <t>#</t>
  </si>
  <si>
    <t>Unit</t>
  </si>
  <si>
    <t>Numbers</t>
  </si>
  <si>
    <t xml:space="preserve">Unit price </t>
  </si>
  <si>
    <t xml:space="preserve">Quantity </t>
  </si>
  <si>
    <t>Total, USD, VAT 0%</t>
  </si>
  <si>
    <t xml:space="preserve">Transpotation Services </t>
  </si>
  <si>
    <t xml:space="preserve">Installation test </t>
  </si>
  <si>
    <t xml:space="preserve">Operational test </t>
  </si>
  <si>
    <t xml:space="preserve">Performance test </t>
  </si>
  <si>
    <t xml:space="preserve">Deliverable 3: Testing and Commissioning phases conducted in line with Stage 3: Testing and Stage 4: Commissioning, including: </t>
  </si>
  <si>
    <t>Deliverable 3.4. Final acceptance acts signed (conducted in line with Stage 4: Commissioning)</t>
  </si>
  <si>
    <t xml:space="preserve">Commissioning/Final acceptance acts signed </t>
  </si>
  <si>
    <t>Trannings (conducted in line with Annex 1 requirements)</t>
  </si>
  <si>
    <t>Other  (please specify)</t>
  </si>
  <si>
    <t xml:space="preserve">FAT Report </t>
  </si>
  <si>
    <t xml:space="preserve">Table. Prices per Equipment and Services </t>
  </si>
  <si>
    <t xml:space="preserve">Equipment </t>
  </si>
  <si>
    <t xml:space="preserve">Services </t>
  </si>
  <si>
    <t xml:space="preserve">Total Equipment </t>
  </si>
  <si>
    <t>Total Per LOT 1</t>
  </si>
  <si>
    <t>Equipment</t>
  </si>
  <si>
    <t>Total LOT 2</t>
  </si>
  <si>
    <t xml:space="preserve">Transportation Services </t>
  </si>
  <si>
    <t>Grand total per deliverables  (Should match with Total per LOT 2)</t>
  </si>
  <si>
    <t>Grand total per deliverables  (Should match with Total per LOT 1)</t>
  </si>
  <si>
    <t>Total LOT 3</t>
  </si>
  <si>
    <t>Grand total per deliverables  (Should match with Total per LOT 3)</t>
  </si>
  <si>
    <r>
      <t xml:space="preserve">Trannings </t>
    </r>
    <r>
      <rPr>
        <b/>
        <sz val="11"/>
        <color rgb="FFC00000"/>
        <rFont val="Calibri"/>
        <family val="2"/>
      </rPr>
      <t>(conducted in line with Annex 1 requirements for Lot 1 )</t>
    </r>
  </si>
  <si>
    <r>
      <t xml:space="preserve">Trannings </t>
    </r>
    <r>
      <rPr>
        <b/>
        <sz val="11"/>
        <color rgb="FFC00000"/>
        <rFont val="Calibri"/>
        <family val="2"/>
      </rPr>
      <t>(conducted in line with Annex 1 requirements for Lot 3 )</t>
    </r>
  </si>
  <si>
    <t>Services</t>
  </si>
  <si>
    <t>Note*</t>
  </si>
  <si>
    <t xml:space="preserve">Total per Services </t>
  </si>
  <si>
    <r>
      <t xml:space="preserve">Trannings </t>
    </r>
    <r>
      <rPr>
        <b/>
        <sz val="11"/>
        <color rgb="FFC00000"/>
        <rFont val="Calibri"/>
        <family val="2"/>
      </rPr>
      <t>(conducted in line with Annex 1 requirements for Lot 2 )</t>
    </r>
  </si>
  <si>
    <t xml:space="preserve">Design an instalation of the Water purification system </t>
  </si>
  <si>
    <t xml:space="preserve">Instalation of the equipment </t>
  </si>
  <si>
    <t>Total Per LOT 2</t>
  </si>
  <si>
    <t>The amount per services must be presented as lump sum and should include the price for all equipment proposed in LOT 2</t>
  </si>
  <si>
    <t>The amount per services must be presented as lump sum and should include the price for all equipment proposed in LOT 1</t>
  </si>
  <si>
    <t>Uninstallation of 3 (Three) old fume cupboards and installation of  3 (Three) new cupboards</t>
  </si>
  <si>
    <t>Instalation of the equipment (this line shoul exclude the instalation of 3 fume cupboards )</t>
  </si>
  <si>
    <t>The amount per services must be presented as lump sum and should include the price for all equipment proposed in LOT 3</t>
  </si>
  <si>
    <t>Total Per LOT 3</t>
  </si>
  <si>
    <t xml:space="preserve">set </t>
  </si>
  <si>
    <t>ITB26/03309: Supply and Installation of Equipment for Upgrading the National Air Quality Laboratory in the Republic of Moldova (3 Lots)</t>
  </si>
  <si>
    <r>
      <t xml:space="preserve">Unit price </t>
    </r>
    <r>
      <rPr>
        <b/>
        <i/>
        <sz val="11"/>
        <color rgb="FFC00000"/>
        <rFont val="Calibri"/>
        <family val="2"/>
      </rPr>
      <t xml:space="preserve">(insert currency) </t>
    </r>
  </si>
  <si>
    <r>
      <t xml:space="preserve">Bid currency: 
•	USD (United States Dollars) – applicable to both international and local Bidders; or
•	MDL (Moldovan Leu) – applicable to local Bidders only.
</t>
    </r>
    <r>
      <rPr>
        <b/>
        <sz val="11"/>
        <color rgb="FFC00000"/>
        <rFont val="Calibri"/>
        <family val="2"/>
        <scheme val="minor"/>
      </rPr>
      <t>Local Bidders may submit their financial offers either in USD or MDL, at their discretion.</t>
    </r>
  </si>
  <si>
    <r>
      <t xml:space="preserve">Total, VAT 0% 
</t>
    </r>
    <r>
      <rPr>
        <b/>
        <i/>
        <sz val="11"/>
        <color rgb="FFC00000"/>
        <rFont val="Calibri"/>
        <family val="2"/>
      </rPr>
      <t xml:space="preserve">(insert currency) </t>
    </r>
  </si>
  <si>
    <r>
      <t xml:space="preserve">Breakdown of costs per deliverable </t>
    </r>
    <r>
      <rPr>
        <b/>
        <i/>
        <sz val="11"/>
        <color rgb="FFC00000"/>
        <rFont val="Calibri"/>
        <family val="2"/>
        <scheme val="minor"/>
      </rPr>
      <t xml:space="preserve">(insert currency) </t>
    </r>
  </si>
  <si>
    <r>
      <t xml:space="preserve">Total* </t>
    </r>
    <r>
      <rPr>
        <b/>
        <i/>
        <sz val="11"/>
        <color rgb="FFC00000"/>
        <rFont val="Calibri"/>
        <family val="2"/>
        <scheme val="minor"/>
      </rPr>
      <t xml:space="preserve">(insert currency) </t>
    </r>
  </si>
  <si>
    <t>Form H: Price Schedule LOT 1: High-End Analytical Instruments</t>
  </si>
  <si>
    <t>Form H: Price Schedule LOT 2:  General Laboratory Equipment</t>
  </si>
  <si>
    <t>Form H: Price Schedule LOT 3 – Laboratory Infrastructure and Washing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</si>
</sst>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b/>
      <sz val="12"/>
      <color theme="1"/>
      <name val="Calibri"/>
      <family val="2"/>
      <scheme val="minor"/>
    </font>
    <font>
      <sz val="11"/>
      <color rgb="FF808080"/>
      <name val="Calibri"/>
      <family val="2"/>
      <scheme val="minor"/>
    </font>
    <font>
      <sz val="11"/>
      <color rgb="FF000000"/>
      <name val="Calibri"/>
      <family val="2"/>
      <scheme val="minor"/>
    </font>
    <font>
      <b/>
      <sz val="11"/>
      <color theme="1"/>
      <name val="Calibri"/>
      <family val="2"/>
      <charset val="204"/>
    </font>
    <font>
      <sz val="11"/>
      <color theme="1"/>
      <name val="Calibri"/>
      <family val="2"/>
      <charset val="204"/>
    </font>
    <font>
      <sz val="11"/>
      <color theme="1"/>
      <name val="Calibri"/>
      <family val="2"/>
    </font>
    <font>
      <sz val="11"/>
      <name val="Calibri"/>
      <family val="2"/>
    </font>
    <font>
      <sz val="11"/>
      <color rgb="FFFF0000"/>
      <name val="Calibri"/>
      <family val="2"/>
      <charset val="204"/>
    </font>
    <font>
      <b/>
      <sz val="11"/>
      <color rgb="FFFF0000"/>
      <name val="Calibri"/>
      <family val="2"/>
    </font>
    <font>
      <sz val="11"/>
      <color rgb="FFFF0000"/>
      <name val="Calibri"/>
      <family val="2"/>
    </font>
    <font>
      <sz val="11"/>
      <color theme="5" tint="-0.249977111117893"/>
      <name val="Calibri"/>
      <family val="2"/>
    </font>
    <font>
      <b/>
      <sz val="11"/>
      <name val="Calibri"/>
      <family val="2"/>
    </font>
    <font>
      <sz val="11"/>
      <color theme="0" tint="-0.499984740745262"/>
      <name val="Calibri"/>
      <family val="2"/>
    </font>
    <font>
      <b/>
      <sz val="11"/>
      <color theme="1"/>
      <name val="Calibri"/>
      <family val="2"/>
    </font>
    <font>
      <sz val="11"/>
      <color rgb="FFC00000"/>
      <name val="Calibri"/>
      <family val="2"/>
    </font>
    <font>
      <sz val="11"/>
      <name val="Calibri"/>
      <family val="2"/>
      <charset val="204"/>
    </font>
    <font>
      <sz val="11"/>
      <color theme="9" tint="-0.249977111117893"/>
      <name val="Calibri"/>
      <family val="2"/>
    </font>
    <font>
      <strike/>
      <sz val="11"/>
      <color rgb="FFC00000"/>
      <name val="Calibri"/>
      <family val="2"/>
      <charset val="204"/>
    </font>
    <font>
      <sz val="11"/>
      <color rgb="FF0000FF"/>
      <name val="Calibri"/>
      <family val="2"/>
    </font>
    <font>
      <sz val="11"/>
      <color rgb="FF0000FF"/>
      <name val="Calibri"/>
      <family val="2"/>
      <charset val="204"/>
    </font>
    <font>
      <b/>
      <sz val="11"/>
      <color rgb="FFC00000"/>
      <name val="Calibri"/>
      <family val="2"/>
    </font>
    <font>
      <b/>
      <sz val="11"/>
      <color rgb="FFFF0000"/>
      <name val="Calibri"/>
      <family val="2"/>
      <scheme val="minor"/>
    </font>
    <font>
      <b/>
      <i/>
      <sz val="11"/>
      <color rgb="FFC00000"/>
      <name val="Calibri"/>
      <family val="2"/>
    </font>
    <font>
      <sz val="11"/>
      <color rgb="FFC00000"/>
      <name val="Calibri"/>
      <family val="2"/>
      <scheme val="minor"/>
    </font>
    <font>
      <b/>
      <sz val="11"/>
      <color rgb="FFC00000"/>
      <name val="Calibri"/>
      <family val="2"/>
      <scheme val="minor"/>
    </font>
    <font>
      <b/>
      <i/>
      <sz val="11"/>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8D8D8"/>
        <bgColor rgb="FFD8D8D8"/>
      </patternFill>
    </fill>
    <fill>
      <patternFill patternType="solid">
        <fgColor rgb="FFFFFF00"/>
        <bgColor indexed="64"/>
      </patternFill>
    </fill>
    <fill>
      <patternFill patternType="solid">
        <fgColor theme="0"/>
        <bgColor rgb="FFFFFF00"/>
      </patternFill>
    </fill>
    <fill>
      <patternFill patternType="solid">
        <fgColor theme="2"/>
        <bgColor rgb="FFD8D8D8"/>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rgb="FF000000"/>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64">
    <xf numFmtId="0" fontId="0" fillId="0" borderId="0" xfId="0"/>
    <xf numFmtId="0" fontId="0" fillId="0" borderId="1" xfId="0" applyBorder="1"/>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3" fillId="0" borderId="0" xfId="0" applyFont="1" applyAlignment="1">
      <alignment wrapText="1"/>
    </xf>
    <xf numFmtId="0" fontId="2" fillId="0" borderId="0" xfId="0" applyFont="1"/>
    <xf numFmtId="0" fontId="0" fillId="0" borderId="0" xfId="0" applyAlignment="1">
      <alignment horizontal="center" vertical="center" wrapText="1"/>
    </xf>
    <xf numFmtId="0" fontId="7" fillId="0" borderId="0" xfId="0" applyFont="1" applyAlignment="1">
      <alignment vertical="center"/>
    </xf>
    <xf numFmtId="0" fontId="2" fillId="4" borderId="1"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0" fontId="2" fillId="3" borderId="5" xfId="0" applyFont="1" applyFill="1" applyBorder="1" applyAlignment="1">
      <alignment vertical="center" wrapText="1"/>
    </xf>
    <xf numFmtId="0" fontId="8" fillId="5" borderId="5"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top" wrapText="1"/>
    </xf>
    <xf numFmtId="0" fontId="8" fillId="5" borderId="5" xfId="0" applyFont="1" applyFill="1" applyBorder="1" applyAlignment="1">
      <alignment horizontal="center" vertical="center" wrapText="1"/>
    </xf>
    <xf numFmtId="0" fontId="11" fillId="2" borderId="7" xfId="0" applyFont="1" applyFill="1" applyBorder="1" applyAlignment="1">
      <alignment horizontal="left" vertical="top"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9" fillId="0" borderId="12" xfId="0" applyFont="1" applyBorder="1" applyAlignment="1">
      <alignment horizontal="left" vertical="top" wrapText="1"/>
    </xf>
    <xf numFmtId="0" fontId="9" fillId="0" borderId="7" xfId="0" applyFont="1" applyBorder="1" applyAlignment="1">
      <alignment horizontal="center" vertical="center"/>
    </xf>
    <xf numFmtId="0" fontId="11"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14" xfId="0" applyBorder="1" applyAlignment="1">
      <alignment horizontal="center" vertical="center"/>
    </xf>
    <xf numFmtId="0" fontId="11" fillId="0" borderId="1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wrapText="1"/>
    </xf>
    <xf numFmtId="0" fontId="2" fillId="0" borderId="1" xfId="0" applyFont="1" applyBorder="1"/>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lignment horizontal="left" vertical="top" wrapText="1"/>
    </xf>
    <xf numFmtId="0" fontId="10"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0" borderId="7" xfId="0" applyFont="1" applyBorder="1" applyAlignment="1">
      <alignment horizontal="left" vertical="top" wrapText="1"/>
    </xf>
    <xf numFmtId="0" fontId="11" fillId="0" borderId="1" xfId="0" applyFont="1" applyBorder="1"/>
    <xf numFmtId="0" fontId="9" fillId="0" borderId="1" xfId="0" applyFont="1" applyBorder="1" applyAlignment="1">
      <alignment horizontal="center" vertical="center"/>
    </xf>
    <xf numFmtId="0" fontId="9" fillId="0" borderId="1" xfId="0" applyFont="1" applyBorder="1" applyAlignment="1">
      <alignment vertical="top"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1"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top" wrapText="1"/>
    </xf>
    <xf numFmtId="0" fontId="9" fillId="6" borderId="1" xfId="0" applyFont="1" applyFill="1" applyBorder="1" applyAlignment="1">
      <alignment horizontal="center" vertical="center" wrapText="1"/>
    </xf>
    <xf numFmtId="0" fontId="11" fillId="6" borderId="1" xfId="0" applyFont="1" applyFill="1" applyBorder="1" applyAlignment="1">
      <alignment vertical="top" wrapText="1"/>
    </xf>
    <xf numFmtId="0" fontId="9" fillId="2"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vertical="top"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23" fillId="0" borderId="12" xfId="0" applyFont="1" applyBorder="1" applyAlignment="1">
      <alignment horizontal="left" vertical="top" wrapText="1"/>
    </xf>
    <xf numFmtId="0" fontId="9" fillId="0" borderId="12"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left" vertical="top" wrapText="1"/>
    </xf>
    <xf numFmtId="0" fontId="20" fillId="0" borderId="1" xfId="0" applyFont="1" applyBorder="1" applyAlignment="1">
      <alignment horizontal="center" vertical="center"/>
    </xf>
    <xf numFmtId="0" fontId="23" fillId="0" borderId="7" xfId="0" applyFont="1" applyBorder="1" applyAlignment="1">
      <alignment horizontal="left" vertical="top" wrapText="1"/>
    </xf>
    <xf numFmtId="0" fontId="20" fillId="0" borderId="7" xfId="0" applyFont="1" applyBorder="1" applyAlignment="1">
      <alignment vertical="top" wrapText="1"/>
    </xf>
    <xf numFmtId="0" fontId="20" fillId="0" borderId="16" xfId="0" applyFont="1" applyBorder="1" applyAlignment="1">
      <alignment horizontal="center" vertical="center" wrapText="1"/>
    </xf>
    <xf numFmtId="0" fontId="20" fillId="0" borderId="4" xfId="0" applyFont="1" applyBorder="1" applyAlignment="1">
      <alignment horizontal="center" vertical="center" wrapText="1"/>
    </xf>
    <xf numFmtId="0" fontId="9"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7" borderId="1" xfId="0" applyFont="1" applyFill="1" applyBorder="1" applyAlignment="1">
      <alignment horizontal="center" vertical="center"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left" vertical="center" wrapText="1"/>
    </xf>
    <xf numFmtId="0" fontId="9" fillId="2" borderId="7" xfId="0" applyFont="1" applyFill="1" applyBorder="1" applyAlignment="1">
      <alignment horizontal="left" vertical="center" wrapText="1"/>
    </xf>
    <xf numFmtId="0" fontId="11" fillId="0" borderId="7" xfId="0" applyFont="1" applyBorder="1" applyAlignment="1">
      <alignment horizontal="center" vertical="center" wrapText="1"/>
    </xf>
    <xf numFmtId="0" fontId="9" fillId="0" borderId="20" xfId="0" applyFont="1" applyBorder="1" applyAlignment="1">
      <alignment horizontal="center" vertical="center"/>
    </xf>
    <xf numFmtId="0" fontId="9" fillId="0" borderId="7" xfId="0" applyFont="1" applyBorder="1" applyAlignment="1">
      <alignment horizontal="center" vertical="center" wrapText="1"/>
    </xf>
    <xf numFmtId="0" fontId="18" fillId="2" borderId="7" xfId="0" applyFont="1" applyFill="1" applyBorder="1" applyAlignment="1">
      <alignment horizontal="center" vertical="center"/>
    </xf>
    <xf numFmtId="0" fontId="18" fillId="0" borderId="7" xfId="0" applyFont="1" applyBorder="1" applyAlignment="1">
      <alignment horizontal="center" vertical="center" wrapText="1"/>
    </xf>
    <xf numFmtId="0" fontId="10"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19" xfId="0" applyFont="1" applyFill="1" applyBorder="1" applyAlignment="1">
      <alignment horizontal="center" vertical="center"/>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9" fillId="0" borderId="7" xfId="0" applyFont="1" applyBorder="1" applyAlignment="1">
      <alignment horizontal="left" vertical="center" wrapText="1"/>
    </xf>
    <xf numFmtId="0" fontId="11" fillId="0" borderId="7" xfId="0" applyFont="1" applyBorder="1" applyAlignment="1">
      <alignment horizontal="left" vertical="center" wrapText="1"/>
    </xf>
    <xf numFmtId="0" fontId="9" fillId="0" borderId="0" xfId="0" applyFont="1" applyAlignment="1">
      <alignment horizontal="center" vertical="center"/>
    </xf>
    <xf numFmtId="0" fontId="8" fillId="0" borderId="12" xfId="0" applyFont="1" applyBorder="1" applyAlignment="1">
      <alignment horizontal="left" vertical="center" wrapText="1"/>
    </xf>
    <xf numFmtId="0" fontId="8" fillId="0" borderId="12" xfId="0" applyFont="1" applyBorder="1" applyAlignment="1">
      <alignment horizontal="center" vertical="center"/>
    </xf>
    <xf numFmtId="0" fontId="18" fillId="7" borderId="12" xfId="0" applyFont="1" applyFill="1" applyBorder="1" applyAlignment="1">
      <alignment horizontal="center" vertical="center" wrapText="1"/>
    </xf>
    <xf numFmtId="0" fontId="13" fillId="0" borderId="7" xfId="0" applyFont="1" applyBorder="1" applyAlignment="1">
      <alignment horizontal="center" vertical="center"/>
    </xf>
    <xf numFmtId="0" fontId="10" fillId="0" borderId="12" xfId="0" applyFont="1" applyBorder="1" applyAlignment="1">
      <alignment horizontal="center" vertical="center"/>
    </xf>
    <xf numFmtId="0" fontId="10" fillId="2" borderId="7" xfId="0" applyFont="1" applyFill="1" applyBorder="1" applyAlignment="1">
      <alignment horizontal="center" vertical="top" wrapText="1"/>
    </xf>
    <xf numFmtId="0" fontId="11" fillId="0" borderId="20" xfId="0" applyFont="1" applyBorder="1" applyAlignment="1">
      <alignment horizontal="center" vertical="center"/>
    </xf>
    <xf numFmtId="0" fontId="10" fillId="2" borderId="11" xfId="0" applyFont="1" applyFill="1" applyBorder="1" applyAlignment="1">
      <alignment horizontal="center" vertical="top" wrapText="1"/>
    </xf>
    <xf numFmtId="0" fontId="8" fillId="0" borderId="20" xfId="0" applyFont="1" applyBorder="1" applyAlignment="1">
      <alignment horizontal="center" vertical="center"/>
    </xf>
    <xf numFmtId="0" fontId="9" fillId="0" borderId="2"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8" fillId="7" borderId="1" xfId="0" applyFont="1" applyFill="1" applyBorder="1" applyAlignment="1">
      <alignment horizontal="center" vertical="center" wrapText="1"/>
    </xf>
    <xf numFmtId="0" fontId="20" fillId="7" borderId="1" xfId="0" applyFont="1" applyFill="1" applyBorder="1" applyAlignment="1">
      <alignment horizontal="center" vertical="center"/>
    </xf>
    <xf numFmtId="0" fontId="10" fillId="0" borderId="7" xfId="0" applyFont="1" applyBorder="1" applyAlignment="1">
      <alignment horizontal="left" vertical="center" wrapText="1"/>
    </xf>
    <xf numFmtId="0" fontId="10" fillId="0" borderId="1" xfId="0" applyFont="1" applyBorder="1" applyAlignment="1">
      <alignment horizontal="left" vertical="center"/>
    </xf>
    <xf numFmtId="0" fontId="10" fillId="0" borderId="19" xfId="0" applyFont="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center" wrapText="1"/>
    </xf>
    <xf numFmtId="0" fontId="11" fillId="0" borderId="11" xfId="0" applyFont="1" applyBorder="1" applyAlignment="1">
      <alignment horizontal="left" vertical="center" wrapText="1"/>
    </xf>
    <xf numFmtId="0" fontId="7" fillId="0" borderId="1" xfId="0" applyFont="1" applyBorder="1"/>
    <xf numFmtId="0" fontId="2" fillId="0" borderId="14" xfId="0" applyFont="1" applyBorder="1"/>
    <xf numFmtId="0" fontId="2" fillId="0" borderId="8" xfId="0" applyFont="1" applyBorder="1"/>
    <xf numFmtId="0" fontId="2" fillId="0" borderId="26" xfId="0" applyFont="1" applyBorder="1" applyAlignment="1">
      <alignment horizontal="center" vertical="center"/>
    </xf>
    <xf numFmtId="0" fontId="0" fillId="0" borderId="14" xfId="0" applyBorder="1"/>
    <xf numFmtId="0" fontId="9" fillId="2" borderId="1" xfId="0" applyFont="1" applyFill="1" applyBorder="1" applyAlignment="1">
      <alignment vertical="center"/>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2" borderId="14" xfId="0" applyFont="1" applyFill="1" applyBorder="1" applyAlignment="1">
      <alignment horizontal="center" vertical="center" wrapText="1"/>
    </xf>
    <xf numFmtId="0" fontId="2" fillId="0" borderId="9" xfId="0" applyFont="1" applyBorder="1"/>
    <xf numFmtId="0" fontId="0" fillId="0" borderId="10" xfId="0" applyBorder="1"/>
    <xf numFmtId="0" fontId="2" fillId="0" borderId="0" xfId="0" applyFont="1" applyAlignment="1">
      <alignment horizontal="center"/>
    </xf>
    <xf numFmtId="0" fontId="4" fillId="0" borderId="0" xfId="1" applyBorder="1" applyAlignment="1">
      <alignment vertical="center"/>
    </xf>
    <xf numFmtId="0" fontId="2" fillId="0" borderId="0" xfId="0" applyFont="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left" vertical="center" wrapText="1"/>
    </xf>
    <xf numFmtId="0" fontId="8" fillId="0" borderId="19" xfId="0" applyFont="1" applyBorder="1" applyAlignment="1">
      <alignment horizontal="center" vertical="center"/>
    </xf>
    <xf numFmtId="0" fontId="18" fillId="7" borderId="19" xfId="0" applyFont="1" applyFill="1" applyBorder="1" applyAlignment="1">
      <alignment horizontal="center" vertical="center" wrapText="1"/>
    </xf>
    <xf numFmtId="0" fontId="2" fillId="2" borderId="8" xfId="0" applyFont="1" applyFill="1" applyBorder="1"/>
    <xf numFmtId="0" fontId="9" fillId="0" borderId="1" xfId="0" applyFont="1" applyBorder="1" applyAlignment="1">
      <alignment vertical="center"/>
    </xf>
    <xf numFmtId="0" fontId="9" fillId="2" borderId="20" xfId="0" applyFont="1" applyFill="1" applyBorder="1" applyAlignment="1">
      <alignment horizontal="center" vertical="center"/>
    </xf>
    <xf numFmtId="0" fontId="9" fillId="0" borderId="22" xfId="0" applyFont="1" applyBorder="1" applyAlignment="1">
      <alignment horizontal="left" vertical="center" wrapText="1"/>
    </xf>
    <xf numFmtId="0" fontId="9" fillId="2" borderId="22" xfId="0" applyFont="1" applyFill="1" applyBorder="1" applyAlignment="1">
      <alignment horizontal="center" vertical="center"/>
    </xf>
    <xf numFmtId="0" fontId="9" fillId="2" borderId="15" xfId="0" applyFont="1" applyFill="1" applyBorder="1" applyAlignment="1">
      <alignment horizontal="center" vertical="center"/>
    </xf>
    <xf numFmtId="0" fontId="2" fillId="0" borderId="10" xfId="0" applyFont="1" applyBorder="1" applyAlignment="1">
      <alignment horizontal="center"/>
    </xf>
    <xf numFmtId="0" fontId="9" fillId="0" borderId="15" xfId="0" applyFont="1" applyBorder="1" applyAlignment="1">
      <alignment horizontal="left" vertical="center" wrapText="1"/>
    </xf>
    <xf numFmtId="0" fontId="10" fillId="2" borderId="15" xfId="0" applyFont="1" applyFill="1" applyBorder="1" applyAlignment="1">
      <alignment horizontal="center" vertical="top" wrapText="1"/>
    </xf>
    <xf numFmtId="0" fontId="18"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13" fillId="0" borderId="1" xfId="0" applyFont="1" applyBorder="1" applyAlignment="1">
      <alignment horizontal="center" vertical="center"/>
    </xf>
    <xf numFmtId="9" fontId="0" fillId="0" borderId="0" xfId="0" applyNumberFormat="1"/>
    <xf numFmtId="0" fontId="8" fillId="5" borderId="1" xfId="0" applyFont="1" applyFill="1" applyBorder="1" applyAlignment="1">
      <alignment horizontal="left" vertical="center" wrapText="1"/>
    </xf>
    <xf numFmtId="0" fontId="9" fillId="2" borderId="21" xfId="0" applyFont="1" applyFill="1" applyBorder="1" applyAlignment="1">
      <alignment horizontal="center" vertical="center"/>
    </xf>
    <xf numFmtId="0" fontId="9" fillId="2" borderId="19" xfId="0" applyFont="1" applyFill="1" applyBorder="1" applyAlignment="1">
      <alignment horizontal="center" vertical="center"/>
    </xf>
    <xf numFmtId="0" fontId="9" fillId="0" borderId="1" xfId="0" applyFont="1" applyBorder="1" applyAlignment="1">
      <alignment horizontal="center" vertical="center"/>
    </xf>
    <xf numFmtId="0" fontId="10" fillId="2" borderId="1" xfId="0" applyFont="1" applyFill="1" applyBorder="1" applyAlignment="1">
      <alignment horizontal="center" vertical="center"/>
    </xf>
    <xf numFmtId="0" fontId="0" fillId="0" borderId="0" xfId="0" applyBorder="1"/>
    <xf numFmtId="0" fontId="2" fillId="0" borderId="0" xfId="0" applyFont="1" applyBorder="1"/>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Border="1" applyAlignment="1">
      <alignment vertical="center" wrapText="1"/>
    </xf>
    <xf numFmtId="0" fontId="1" fillId="3" borderId="1" xfId="0" applyFont="1" applyFill="1" applyBorder="1" applyAlignment="1">
      <alignment horizontal="center" vertical="center" wrapText="1"/>
    </xf>
    <xf numFmtId="0" fontId="9" fillId="0" borderId="27" xfId="0" applyFont="1" applyBorder="1" applyAlignment="1">
      <alignment horizontal="left" vertical="center" wrapText="1"/>
    </xf>
    <xf numFmtId="0" fontId="9" fillId="2" borderId="26" xfId="0" applyFont="1" applyFill="1" applyBorder="1" applyAlignment="1">
      <alignment horizontal="center" vertical="center" wrapText="1"/>
    </xf>
    <xf numFmtId="0" fontId="0" fillId="0" borderId="26" xfId="0" applyBorder="1" applyAlignment="1">
      <alignment horizontal="center" vertical="center"/>
    </xf>
    <xf numFmtId="0" fontId="13" fillId="0" borderId="0" xfId="0" applyFont="1" applyFill="1" applyBorder="1" applyAlignment="1">
      <alignment horizontal="left" vertical="center" wrapText="1"/>
    </xf>
    <xf numFmtId="0" fontId="26" fillId="0" borderId="0" xfId="0" applyFont="1" applyAlignment="1">
      <alignment vertical="center"/>
    </xf>
    <xf numFmtId="0" fontId="0" fillId="0" borderId="0" xfId="0" applyFill="1" applyBorder="1"/>
    <xf numFmtId="0" fontId="2" fillId="0" borderId="0" xfId="0" applyFont="1" applyFill="1" applyBorder="1"/>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18" fillId="0" borderId="23" xfId="0" applyFont="1" applyFill="1" applyBorder="1" applyAlignment="1">
      <alignment vertical="center" wrapText="1"/>
    </xf>
    <xf numFmtId="0" fontId="9" fillId="0" borderId="23" xfId="0" applyFont="1" applyBorder="1" applyAlignment="1">
      <alignment horizontal="left" vertical="center" wrapText="1"/>
    </xf>
    <xf numFmtId="0" fontId="9" fillId="2" borderId="23" xfId="0" applyFont="1" applyFill="1" applyBorder="1" applyAlignment="1">
      <alignment horizontal="center" vertical="center"/>
    </xf>
    <xf numFmtId="0" fontId="9" fillId="2" borderId="29" xfId="0" applyFont="1" applyFill="1" applyBorder="1" applyAlignment="1">
      <alignment horizontal="center" vertical="center"/>
    </xf>
    <xf numFmtId="0" fontId="0" fillId="0" borderId="28" xfId="0" applyBorder="1" applyAlignment="1">
      <alignment horizontal="center" vertical="center"/>
    </xf>
    <xf numFmtId="0" fontId="2" fillId="0" borderId="28" xfId="0" applyFont="1" applyBorder="1" applyAlignment="1">
      <alignment horizontal="center" vertical="center"/>
    </xf>
    <xf numFmtId="0" fontId="9" fillId="2" borderId="1" xfId="0" applyFont="1" applyFill="1" applyBorder="1" applyAlignment="1">
      <alignment vertical="center" wrapText="1"/>
    </xf>
    <xf numFmtId="0" fontId="9" fillId="0" borderId="14" xfId="0" applyFont="1" applyBorder="1" applyAlignment="1">
      <alignment horizontal="center" vertical="center"/>
    </xf>
    <xf numFmtId="0" fontId="9" fillId="2" borderId="30"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5" borderId="1" xfId="0" applyFont="1" applyFill="1" applyBorder="1" applyAlignment="1">
      <alignment horizontal="center" vertical="center" wrapText="1"/>
    </xf>
    <xf numFmtId="0" fontId="0" fillId="0" borderId="1" xfId="0" applyBorder="1" applyAlignment="1">
      <alignment horizontal="left" vertical="top" wrapText="1"/>
    </xf>
    <xf numFmtId="0" fontId="3"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28" fillId="0" borderId="0" xfId="0"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center"/>
    </xf>
    <xf numFmtId="0" fontId="2" fillId="0" borderId="6" xfId="0" applyFont="1"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 fillId="0" borderId="1" xfId="0" applyFont="1" applyBorder="1" applyAlignment="1">
      <alignment horizontal="right" vertical="center"/>
    </xf>
    <xf numFmtId="0" fontId="8" fillId="5" borderId="1" xfId="0" applyFont="1" applyFill="1" applyBorder="1" applyAlignment="1">
      <alignment horizontal="left" vertical="center" wrapText="1"/>
    </xf>
    <xf numFmtId="0" fontId="9"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2" fillId="0" borderId="1" xfId="0" applyFont="1" applyBorder="1" applyAlignment="1">
      <alignment horizontal="left" vertical="top"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9" fillId="0" borderId="2" xfId="0" applyFont="1" applyBorder="1" applyAlignment="1">
      <alignment horizontal="center" vertical="center"/>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8" fillId="8" borderId="1" xfId="0" applyFont="1" applyFill="1" applyBorder="1" applyAlignment="1">
      <alignment horizontal="left" vertical="center" wrapText="1"/>
    </xf>
    <xf numFmtId="0" fontId="18" fillId="8" borderId="1"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0" borderId="5" xfId="0" applyFont="1" applyBorder="1" applyAlignment="1">
      <alignment horizontal="left" vertical="center" wrapText="1"/>
    </xf>
    <xf numFmtId="0" fontId="10" fillId="2" borderId="14" xfId="0" applyFont="1" applyFill="1" applyBorder="1" applyAlignment="1">
      <alignment horizontal="center" vertical="center"/>
    </xf>
    <xf numFmtId="0" fontId="10" fillId="2" borderId="5" xfId="0" applyFont="1" applyFill="1" applyBorder="1" applyAlignment="1">
      <alignment horizontal="center" vertical="center"/>
    </xf>
    <xf numFmtId="0" fontId="20" fillId="0" borderId="14" xfId="0" applyFont="1" applyBorder="1" applyAlignment="1">
      <alignment horizontal="left" vertical="center" wrapText="1"/>
    </xf>
    <xf numFmtId="0" fontId="20" fillId="0" borderId="5" xfId="0" applyFont="1" applyBorder="1" applyAlignment="1">
      <alignment horizontal="left" vertical="center" wrapText="1"/>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4" xfId="0" applyFont="1" applyBorder="1" applyAlignment="1">
      <alignment horizontal="center" vertical="center"/>
    </xf>
    <xf numFmtId="0" fontId="20" fillId="0" borderId="5"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9" fillId="2" borderId="1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8" fillId="5" borderId="1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18" fillId="8" borderId="20" xfId="0" applyFont="1" applyFill="1" applyBorder="1" applyAlignment="1">
      <alignment horizontal="left" vertical="center" wrapText="1"/>
    </xf>
    <xf numFmtId="0" fontId="18" fillId="8" borderId="22" xfId="0" applyFont="1" applyFill="1" applyBorder="1" applyAlignment="1">
      <alignment horizontal="left" vertical="center" wrapText="1"/>
    </xf>
    <xf numFmtId="0" fontId="10" fillId="2" borderId="1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Alignment="1">
      <alignment horizontal="center" vertical="center"/>
    </xf>
    <xf numFmtId="0" fontId="11" fillId="2" borderId="6" xfId="0" applyFont="1" applyFill="1" applyBorder="1" applyAlignment="1">
      <alignment horizontal="center"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9" fillId="0" borderId="19"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855A-022D-458C-A5E9-4AF9A0AD370A}">
  <sheetPr>
    <pageSetUpPr fitToPage="1"/>
  </sheetPr>
  <dimension ref="A1:R44"/>
  <sheetViews>
    <sheetView zoomScaleNormal="100" zoomScaleSheetLayoutView="66" zoomScalePageLayoutView="83" workbookViewId="0">
      <selection activeCell="A3" sqref="A3:N3"/>
    </sheetView>
  </sheetViews>
  <sheetFormatPr defaultRowHeight="14.4" x14ac:dyDescent="0.3"/>
  <cols>
    <col min="1" max="1" width="10" customWidth="1"/>
    <col min="2" max="2" width="52.5546875" bestFit="1" customWidth="1"/>
    <col min="3" max="3" width="13.88671875" customWidth="1"/>
    <col min="5" max="5" width="16.109375" bestFit="1" customWidth="1"/>
    <col min="6" max="6" width="13.5546875" customWidth="1"/>
    <col min="13" max="13" width="36" customWidth="1"/>
    <col min="14" max="14" width="17.5546875" customWidth="1"/>
  </cols>
  <sheetData>
    <row r="1" spans="1:18" ht="39" customHeight="1" x14ac:dyDescent="0.45">
      <c r="A1" s="186" t="s">
        <v>139</v>
      </c>
      <c r="B1" s="186"/>
      <c r="C1" s="186"/>
      <c r="D1" s="186"/>
      <c r="E1" s="186"/>
      <c r="F1" s="186"/>
      <c r="G1" s="186"/>
      <c r="H1" s="186"/>
      <c r="I1" s="186"/>
      <c r="J1" s="186"/>
      <c r="K1" s="186"/>
      <c r="L1" s="186"/>
      <c r="M1" s="186"/>
      <c r="N1" s="186"/>
      <c r="O1" s="7"/>
      <c r="P1" s="7"/>
      <c r="Q1" s="7"/>
      <c r="R1" s="7"/>
    </row>
    <row r="3" spans="1:18" ht="15.6" x14ac:dyDescent="0.3">
      <c r="A3" s="187" t="s">
        <v>145</v>
      </c>
      <c r="B3" s="187"/>
      <c r="C3" s="187"/>
      <c r="D3" s="187"/>
      <c r="E3" s="187"/>
      <c r="F3" s="187"/>
      <c r="G3" s="187"/>
      <c r="H3" s="187"/>
      <c r="I3" s="187"/>
      <c r="J3" s="187"/>
      <c r="K3" s="187"/>
      <c r="L3" s="187"/>
      <c r="M3" s="187"/>
      <c r="N3" s="187"/>
      <c r="O3" s="8"/>
      <c r="P3" s="8"/>
    </row>
    <row r="5" spans="1:18" ht="51.75" customHeight="1" x14ac:dyDescent="0.3">
      <c r="B5" s="5" t="s">
        <v>6</v>
      </c>
      <c r="C5" s="188" t="s">
        <v>7</v>
      </c>
      <c r="D5" s="188"/>
      <c r="E5" s="188"/>
      <c r="F5" s="188"/>
      <c r="G5" s="188"/>
      <c r="H5" s="188"/>
      <c r="I5" s="188"/>
      <c r="J5" s="5" t="s">
        <v>8</v>
      </c>
      <c r="K5" s="188" t="s">
        <v>9</v>
      </c>
      <c r="L5" s="188"/>
      <c r="M5" s="188"/>
    </row>
    <row r="6" spans="1:18" ht="27.75" customHeight="1" x14ac:dyDescent="0.3">
      <c r="B6" s="5" t="s">
        <v>10</v>
      </c>
      <c r="C6" s="189" t="s">
        <v>139</v>
      </c>
      <c r="D6" s="189"/>
      <c r="E6" s="189"/>
      <c r="F6" s="189"/>
      <c r="G6" s="189"/>
      <c r="H6" s="189"/>
      <c r="I6" s="189"/>
      <c r="J6" s="189"/>
      <c r="K6" s="189"/>
      <c r="L6" s="189"/>
      <c r="M6" s="189"/>
    </row>
    <row r="7" spans="1:18" ht="15" customHeight="1" x14ac:dyDescent="0.3">
      <c r="B7" s="6"/>
      <c r="C7" s="9"/>
      <c r="D7" s="9"/>
      <c r="E7" s="9"/>
      <c r="F7" s="9"/>
      <c r="G7" s="9"/>
      <c r="H7" s="9"/>
      <c r="I7" s="9"/>
      <c r="J7" s="9"/>
      <c r="K7" s="9"/>
      <c r="L7" s="9"/>
      <c r="M7" s="9"/>
    </row>
    <row r="8" spans="1:18" ht="58.8" customHeight="1" x14ac:dyDescent="0.3">
      <c r="A8" s="190" t="s">
        <v>11</v>
      </c>
      <c r="B8" s="191"/>
      <c r="C8" s="191"/>
      <c r="D8" s="191"/>
      <c r="E8" s="191"/>
      <c r="F8" s="191"/>
      <c r="G8" s="191"/>
      <c r="H8" s="191"/>
      <c r="I8" s="191"/>
      <c r="J8" s="191"/>
      <c r="K8" s="191"/>
      <c r="L8" s="191"/>
      <c r="M8" s="191"/>
      <c r="N8" s="191"/>
    </row>
    <row r="9" spans="1:18" ht="65.400000000000006" customHeight="1" x14ac:dyDescent="0.3">
      <c r="A9" s="192" t="s">
        <v>141</v>
      </c>
      <c r="B9" s="192"/>
      <c r="C9" s="192"/>
      <c r="D9" s="192"/>
      <c r="E9" s="192"/>
      <c r="F9" s="192"/>
      <c r="G9" s="192"/>
      <c r="H9" s="192"/>
      <c r="I9" s="192"/>
      <c r="J9" s="192"/>
      <c r="K9" s="192"/>
      <c r="L9" s="192"/>
      <c r="M9" s="192"/>
      <c r="N9" s="192"/>
    </row>
    <row r="10" spans="1:18" x14ac:dyDescent="0.3">
      <c r="A10" s="194" t="s">
        <v>111</v>
      </c>
      <c r="B10" s="194"/>
      <c r="C10" s="194"/>
      <c r="D10" s="128"/>
      <c r="E10" s="128"/>
      <c r="F10" s="128"/>
      <c r="G10" s="128"/>
      <c r="I10" s="195" t="s">
        <v>17</v>
      </c>
      <c r="J10" s="195"/>
      <c r="K10" s="195"/>
      <c r="L10" s="195"/>
      <c r="M10" s="195"/>
      <c r="N10" s="195"/>
    </row>
    <row r="11" spans="1:18" s="4" customFormat="1" ht="57.6" x14ac:dyDescent="0.3">
      <c r="A11" s="201" t="s">
        <v>112</v>
      </c>
      <c r="B11" s="201"/>
      <c r="C11" s="201"/>
      <c r="D11" s="201"/>
      <c r="E11" s="201"/>
      <c r="F11" s="201"/>
      <c r="G11" s="130"/>
      <c r="I11" s="207" t="s">
        <v>5</v>
      </c>
      <c r="J11" s="208"/>
      <c r="K11" s="208"/>
      <c r="L11" s="208"/>
      <c r="M11" s="209"/>
      <c r="N11" s="11" t="s">
        <v>143</v>
      </c>
    </row>
    <row r="12" spans="1:18" ht="46.2" customHeight="1" x14ac:dyDescent="0.3">
      <c r="A12" s="131" t="s">
        <v>95</v>
      </c>
      <c r="B12" s="132" t="s">
        <v>26</v>
      </c>
      <c r="C12" s="133" t="s">
        <v>96</v>
      </c>
      <c r="D12" s="133" t="s">
        <v>99</v>
      </c>
      <c r="E12" s="183" t="s">
        <v>140</v>
      </c>
      <c r="F12" s="134" t="s">
        <v>142</v>
      </c>
      <c r="G12" s="129"/>
      <c r="I12" s="185" t="s">
        <v>19</v>
      </c>
      <c r="J12" s="185"/>
      <c r="K12" s="185"/>
      <c r="L12" s="185"/>
      <c r="M12" s="185"/>
      <c r="N12" s="12">
        <f>F24</f>
        <v>0</v>
      </c>
      <c r="O12" s="148"/>
    </row>
    <row r="13" spans="1:18" ht="28.8" x14ac:dyDescent="0.3">
      <c r="A13" s="202">
        <v>1</v>
      </c>
      <c r="B13" s="75" t="s">
        <v>28</v>
      </c>
      <c r="C13" s="19" t="s">
        <v>3</v>
      </c>
      <c r="D13" s="60">
        <v>1</v>
      </c>
      <c r="E13" s="60"/>
      <c r="F13" s="19">
        <f>D13*E13</f>
        <v>0</v>
      </c>
      <c r="G13" s="4"/>
      <c r="I13" s="196" t="s">
        <v>20</v>
      </c>
      <c r="J13" s="196"/>
      <c r="K13" s="196"/>
      <c r="L13" s="196"/>
      <c r="M13" s="196"/>
      <c r="N13" s="12">
        <f>F21+F25+F32</f>
        <v>0</v>
      </c>
      <c r="O13" s="148"/>
    </row>
    <row r="14" spans="1:18" x14ac:dyDescent="0.3">
      <c r="A14" s="203"/>
      <c r="B14" s="75" t="s">
        <v>30</v>
      </c>
      <c r="C14" s="19" t="s">
        <v>3</v>
      </c>
      <c r="D14" s="60">
        <v>1</v>
      </c>
      <c r="E14" s="60"/>
      <c r="F14" s="19">
        <f t="shared" ref="F14:F19" si="0">D14*E14</f>
        <v>0</v>
      </c>
      <c r="G14" s="4"/>
      <c r="I14" s="206" t="s">
        <v>105</v>
      </c>
      <c r="J14" s="206"/>
      <c r="K14" s="206"/>
      <c r="L14" s="206"/>
      <c r="M14" s="206"/>
      <c r="N14" s="206"/>
    </row>
    <row r="15" spans="1:18" ht="40.5" customHeight="1" x14ac:dyDescent="0.3">
      <c r="A15" s="202">
        <v>2</v>
      </c>
      <c r="B15" s="75" t="s">
        <v>32</v>
      </c>
      <c r="C15" s="19" t="s">
        <v>3</v>
      </c>
      <c r="D15" s="60">
        <v>1</v>
      </c>
      <c r="E15" s="60"/>
      <c r="F15" s="19">
        <f>D15*E15</f>
        <v>0</v>
      </c>
      <c r="G15" s="4"/>
      <c r="I15" s="185" t="s">
        <v>21</v>
      </c>
      <c r="J15" s="185"/>
      <c r="K15" s="185"/>
      <c r="L15" s="185"/>
      <c r="M15" s="185"/>
      <c r="N15" s="12">
        <f>F27</f>
        <v>0</v>
      </c>
      <c r="O15" s="148"/>
    </row>
    <row r="16" spans="1:18" ht="40.5" customHeight="1" x14ac:dyDescent="0.3">
      <c r="A16" s="203"/>
      <c r="B16" s="75" t="s">
        <v>30</v>
      </c>
      <c r="C16" s="19" t="s">
        <v>3</v>
      </c>
      <c r="D16" s="60">
        <v>1</v>
      </c>
      <c r="E16" s="60"/>
      <c r="F16" s="19">
        <f t="shared" si="0"/>
        <v>0</v>
      </c>
      <c r="G16" s="4"/>
      <c r="I16" s="196" t="s">
        <v>22</v>
      </c>
      <c r="J16" s="196"/>
      <c r="K16" s="196"/>
      <c r="L16" s="196"/>
      <c r="M16" s="196"/>
      <c r="N16" s="12">
        <f>F28</f>
        <v>0</v>
      </c>
      <c r="O16" s="148"/>
    </row>
    <row r="17" spans="1:15" ht="40.5" customHeight="1" x14ac:dyDescent="0.3">
      <c r="A17" s="204">
        <v>3</v>
      </c>
      <c r="B17" s="31" t="s">
        <v>35</v>
      </c>
      <c r="C17" s="50" t="s">
        <v>3</v>
      </c>
      <c r="D17" s="50">
        <v>1</v>
      </c>
      <c r="E17" s="50"/>
      <c r="F17" s="19">
        <f>D17*E17</f>
        <v>0</v>
      </c>
      <c r="G17" s="4"/>
      <c r="I17" s="196" t="s">
        <v>23</v>
      </c>
      <c r="J17" s="196"/>
      <c r="K17" s="196"/>
      <c r="L17" s="196"/>
      <c r="M17" s="196"/>
      <c r="N17" s="12">
        <f>F29</f>
        <v>0</v>
      </c>
      <c r="O17" s="148"/>
    </row>
    <row r="18" spans="1:15" ht="40.5" customHeight="1" x14ac:dyDescent="0.3">
      <c r="A18" s="205"/>
      <c r="B18" s="62" t="s">
        <v>30</v>
      </c>
      <c r="C18" s="50" t="s">
        <v>3</v>
      </c>
      <c r="D18" s="152">
        <v>1</v>
      </c>
      <c r="E18" s="50"/>
      <c r="F18" s="19">
        <f>D18*E18</f>
        <v>0</v>
      </c>
      <c r="G18" s="4"/>
      <c r="I18" s="197" t="s">
        <v>106</v>
      </c>
      <c r="J18" s="198"/>
      <c r="K18" s="198"/>
      <c r="L18" s="198"/>
      <c r="M18" s="199"/>
      <c r="N18" s="12">
        <f>F30</f>
        <v>0</v>
      </c>
      <c r="O18" s="148"/>
    </row>
    <row r="19" spans="1:15" ht="28.8" x14ac:dyDescent="0.3">
      <c r="A19" s="210">
        <v>4</v>
      </c>
      <c r="B19" s="62" t="s">
        <v>38</v>
      </c>
      <c r="C19" s="50" t="s">
        <v>3</v>
      </c>
      <c r="D19" s="50">
        <v>1</v>
      </c>
      <c r="E19" s="50"/>
      <c r="F19" s="19">
        <f t="shared" si="0"/>
        <v>0</v>
      </c>
      <c r="G19" s="4"/>
      <c r="I19" s="197" t="s">
        <v>24</v>
      </c>
      <c r="J19" s="198"/>
      <c r="K19" s="198"/>
      <c r="L19" s="198"/>
      <c r="M19" s="199"/>
      <c r="N19" s="12">
        <f>F31</f>
        <v>0</v>
      </c>
      <c r="O19" s="148"/>
    </row>
    <row r="20" spans="1:15" ht="15" thickBot="1" x14ac:dyDescent="0.35">
      <c r="A20" s="210"/>
      <c r="B20" s="62" t="s">
        <v>30</v>
      </c>
      <c r="C20" s="50" t="s">
        <v>3</v>
      </c>
      <c r="D20" s="50">
        <v>1</v>
      </c>
      <c r="E20" s="50"/>
      <c r="F20" s="19">
        <f>D20*E20</f>
        <v>0</v>
      </c>
      <c r="G20" s="4"/>
      <c r="I20" s="200" t="s">
        <v>120</v>
      </c>
      <c r="J20" s="200"/>
      <c r="K20" s="200"/>
      <c r="L20" s="200"/>
      <c r="M20" s="200"/>
      <c r="N20" s="12">
        <f>SUM(N15:N19,N12:N13)</f>
        <v>0</v>
      </c>
      <c r="O20" s="148"/>
    </row>
    <row r="21" spans="1:15" ht="15" thickBot="1" x14ac:dyDescent="0.35">
      <c r="A21" s="96"/>
      <c r="B21" s="123"/>
      <c r="C21" s="96"/>
      <c r="D21" s="96"/>
      <c r="E21" s="135" t="s">
        <v>114</v>
      </c>
      <c r="F21" s="120">
        <f>SUM(F13:F20)</f>
        <v>0</v>
      </c>
      <c r="G21" s="4"/>
      <c r="I21" s="130"/>
      <c r="J21" s="130"/>
      <c r="K21" s="130"/>
      <c r="L21" s="130"/>
      <c r="M21" s="130"/>
      <c r="N21" s="14"/>
    </row>
    <row r="22" spans="1:15" ht="21" customHeight="1" x14ac:dyDescent="0.3">
      <c r="A22" s="184" t="s">
        <v>113</v>
      </c>
      <c r="B22" s="184"/>
      <c r="C22" s="184"/>
      <c r="D22" s="162"/>
      <c r="E22" s="162"/>
      <c r="F22" s="162"/>
      <c r="G22" s="4"/>
      <c r="I22" s="130"/>
      <c r="J22" s="130"/>
      <c r="K22" s="130"/>
      <c r="L22" s="130"/>
      <c r="M22" s="130"/>
      <c r="N22" s="14"/>
    </row>
    <row r="23" spans="1:15" ht="33" customHeight="1" x14ac:dyDescent="0.3">
      <c r="A23" s="149"/>
      <c r="B23" s="149" t="s">
        <v>125</v>
      </c>
      <c r="C23" s="163" t="s">
        <v>144</v>
      </c>
      <c r="D23" s="159"/>
      <c r="E23" s="160"/>
      <c r="F23" s="161"/>
      <c r="G23" s="4"/>
      <c r="I23" s="130"/>
      <c r="J23" s="130"/>
      <c r="K23" s="130"/>
      <c r="L23" s="130"/>
      <c r="M23" s="130"/>
      <c r="N23" s="14"/>
    </row>
    <row r="24" spans="1:15" x14ac:dyDescent="0.3">
      <c r="A24" s="12">
        <v>1</v>
      </c>
      <c r="B24" s="1" t="s">
        <v>110</v>
      </c>
      <c r="C24" s="19">
        <v>0</v>
      </c>
      <c r="D24" s="154"/>
      <c r="E24" s="155"/>
      <c r="F24" s="156"/>
      <c r="G24" s="4"/>
      <c r="I24" s="130"/>
      <c r="J24" s="130"/>
      <c r="K24" s="130"/>
      <c r="L24" s="130"/>
      <c r="M24" s="130"/>
      <c r="N24" s="14"/>
    </row>
    <row r="25" spans="1:15" x14ac:dyDescent="0.3">
      <c r="A25" s="12">
        <v>2</v>
      </c>
      <c r="B25" s="136" t="s">
        <v>118</v>
      </c>
      <c r="C25" s="19">
        <v>0</v>
      </c>
      <c r="D25" s="154"/>
      <c r="E25" s="154"/>
      <c r="F25" s="156"/>
      <c r="G25" s="4"/>
      <c r="I25" s="130"/>
      <c r="J25" s="130"/>
      <c r="K25" s="130"/>
      <c r="L25" s="130"/>
      <c r="M25" s="130"/>
      <c r="N25" s="14"/>
    </row>
    <row r="26" spans="1:15" x14ac:dyDescent="0.3">
      <c r="A26" s="12">
        <v>3</v>
      </c>
      <c r="B26" s="122" t="s">
        <v>130</v>
      </c>
      <c r="C26" s="19">
        <v>0</v>
      </c>
      <c r="D26" s="154"/>
      <c r="E26" s="154"/>
      <c r="F26" s="156"/>
      <c r="G26" s="4"/>
      <c r="I26" s="130"/>
      <c r="J26" s="130"/>
      <c r="K26" s="130"/>
      <c r="L26" s="130"/>
      <c r="M26" s="130"/>
      <c r="N26" s="14"/>
    </row>
    <row r="27" spans="1:15" x14ac:dyDescent="0.3">
      <c r="A27" s="12">
        <v>4</v>
      </c>
      <c r="B27" s="62" t="s">
        <v>102</v>
      </c>
      <c r="C27" s="19">
        <v>0</v>
      </c>
      <c r="D27" s="154"/>
      <c r="E27" s="154"/>
      <c r="F27" s="156"/>
      <c r="G27" s="4"/>
      <c r="I27" s="130"/>
      <c r="J27" s="130"/>
      <c r="K27" s="130"/>
      <c r="L27" s="130"/>
      <c r="M27" s="130"/>
      <c r="N27" s="14"/>
    </row>
    <row r="28" spans="1:15" x14ac:dyDescent="0.3">
      <c r="A28" s="12">
        <v>5</v>
      </c>
      <c r="B28" s="117" t="s">
        <v>103</v>
      </c>
      <c r="C28" s="19">
        <v>0</v>
      </c>
      <c r="D28" s="154"/>
      <c r="E28" s="154"/>
      <c r="F28" s="156"/>
      <c r="G28" s="4"/>
      <c r="I28" s="130"/>
      <c r="J28" s="130"/>
      <c r="K28" s="130"/>
      <c r="L28" s="130"/>
      <c r="M28" s="130"/>
      <c r="N28" s="14"/>
    </row>
    <row r="29" spans="1:15" x14ac:dyDescent="0.3">
      <c r="A29" s="12">
        <v>6</v>
      </c>
      <c r="B29" s="1" t="s">
        <v>104</v>
      </c>
      <c r="C29" s="19">
        <v>0</v>
      </c>
      <c r="D29" s="154"/>
      <c r="E29" s="154"/>
      <c r="F29" s="156"/>
      <c r="G29" s="4"/>
      <c r="I29" s="130"/>
      <c r="J29" s="130"/>
      <c r="K29" s="130"/>
      <c r="L29" s="130"/>
      <c r="M29" s="130"/>
      <c r="N29" s="14"/>
    </row>
    <row r="30" spans="1:15" x14ac:dyDescent="0.3">
      <c r="A30" s="12">
        <v>7</v>
      </c>
      <c r="B30" s="62" t="s">
        <v>107</v>
      </c>
      <c r="C30" s="19">
        <v>0</v>
      </c>
      <c r="D30" s="154"/>
      <c r="E30" s="154"/>
      <c r="F30" s="156"/>
      <c r="G30" s="4"/>
      <c r="I30" s="130"/>
      <c r="J30" s="130"/>
      <c r="K30" s="130"/>
      <c r="L30" s="130"/>
      <c r="M30" s="130"/>
      <c r="N30" s="14"/>
    </row>
    <row r="31" spans="1:15" ht="28.8" x14ac:dyDescent="0.3">
      <c r="A31" s="12">
        <v>8</v>
      </c>
      <c r="B31" s="62" t="s">
        <v>123</v>
      </c>
      <c r="C31" s="19">
        <v>0</v>
      </c>
      <c r="D31" s="154"/>
      <c r="E31" s="155"/>
      <c r="F31" s="156"/>
      <c r="G31" s="4"/>
      <c r="I31" s="130"/>
      <c r="J31" s="130"/>
      <c r="K31" s="130"/>
      <c r="L31" s="130"/>
      <c r="M31" s="130"/>
      <c r="N31" s="14"/>
    </row>
    <row r="32" spans="1:15" ht="15" thickBot="1" x14ac:dyDescent="0.35">
      <c r="A32" s="12">
        <v>9</v>
      </c>
      <c r="B32" s="164" t="s">
        <v>109</v>
      </c>
      <c r="C32" s="125">
        <v>0</v>
      </c>
      <c r="D32" s="154"/>
      <c r="E32" s="155"/>
      <c r="F32" s="156"/>
      <c r="G32" s="4"/>
      <c r="I32" s="130"/>
      <c r="J32" s="130"/>
      <c r="K32" s="130"/>
      <c r="L32" s="130"/>
      <c r="M32" s="130"/>
      <c r="N32" s="14"/>
    </row>
    <row r="33" spans="1:14" ht="21" customHeight="1" thickBot="1" x14ac:dyDescent="0.35">
      <c r="A33" s="14"/>
      <c r="B33" s="119" t="s">
        <v>127</v>
      </c>
      <c r="C33" s="165">
        <f>SUM(C24:C32)</f>
        <v>0</v>
      </c>
      <c r="D33" s="154"/>
      <c r="E33" s="155"/>
      <c r="F33" s="157"/>
      <c r="G33" s="4"/>
      <c r="I33" s="130"/>
      <c r="J33" s="130"/>
      <c r="K33" s="130"/>
      <c r="L33" s="130"/>
      <c r="M33" s="130"/>
      <c r="N33" s="14"/>
    </row>
    <row r="34" spans="1:14" ht="21" customHeight="1" thickBot="1" x14ac:dyDescent="0.35">
      <c r="B34" s="119" t="s">
        <v>115</v>
      </c>
      <c r="C34" s="166">
        <f>C33+F21</f>
        <v>0</v>
      </c>
      <c r="D34" s="154"/>
      <c r="E34" s="155"/>
      <c r="F34" s="158"/>
      <c r="G34" s="4"/>
      <c r="I34" s="130"/>
      <c r="J34" s="130"/>
      <c r="K34" s="130"/>
      <c r="L34" s="130"/>
      <c r="M34" s="130"/>
      <c r="N34" s="14"/>
    </row>
    <row r="35" spans="1:14" ht="46.5" customHeight="1" x14ac:dyDescent="0.3">
      <c r="A35" s="168" t="s">
        <v>126</v>
      </c>
      <c r="B35" s="167" t="s">
        <v>133</v>
      </c>
      <c r="E35" s="8"/>
      <c r="G35" s="4"/>
      <c r="I35" s="130"/>
      <c r="J35" s="130"/>
      <c r="K35" s="130"/>
      <c r="L35" s="130"/>
      <c r="M35" s="130"/>
      <c r="N35" s="14"/>
    </row>
    <row r="36" spans="1:14" ht="36.75" customHeight="1" x14ac:dyDescent="0.3">
      <c r="A36" s="193" t="s">
        <v>18</v>
      </c>
      <c r="B36" s="193"/>
      <c r="C36" s="193"/>
      <c r="D36" s="193"/>
      <c r="E36" s="193"/>
      <c r="F36" s="193"/>
      <c r="G36" s="193"/>
      <c r="H36" s="193"/>
      <c r="I36" s="193"/>
      <c r="J36" s="193"/>
      <c r="K36" s="193"/>
      <c r="L36" s="193"/>
      <c r="M36" s="193"/>
      <c r="N36" s="193"/>
    </row>
    <row r="37" spans="1:14" x14ac:dyDescent="0.3">
      <c r="B37" s="10"/>
    </row>
    <row r="38" spans="1:14" x14ac:dyDescent="0.3">
      <c r="B38" s="10" t="s">
        <v>12</v>
      </c>
      <c r="C38" s="10" t="s">
        <v>13</v>
      </c>
      <c r="D38" s="10"/>
      <c r="E38" s="10"/>
      <c r="F38" s="10"/>
      <c r="G38" s="10"/>
    </row>
    <row r="39" spans="1:14" x14ac:dyDescent="0.3">
      <c r="B39" s="10"/>
    </row>
    <row r="40" spans="1:14" x14ac:dyDescent="0.3">
      <c r="B40" s="10" t="s">
        <v>14</v>
      </c>
      <c r="C40" s="10" t="s">
        <v>13</v>
      </c>
      <c r="D40" s="10"/>
      <c r="E40" s="10"/>
      <c r="F40" s="10"/>
      <c r="G40" s="10"/>
    </row>
    <row r="41" spans="1:14" x14ac:dyDescent="0.3">
      <c r="B41" s="10"/>
    </row>
    <row r="42" spans="1:14" x14ac:dyDescent="0.3">
      <c r="B42" s="10" t="s">
        <v>15</v>
      </c>
      <c r="C42" s="10" t="s">
        <v>13</v>
      </c>
      <c r="D42" s="10"/>
      <c r="E42" s="10"/>
      <c r="F42" s="10"/>
      <c r="G42" s="10"/>
    </row>
    <row r="43" spans="1:14" x14ac:dyDescent="0.3">
      <c r="B43" s="10"/>
    </row>
    <row r="44" spans="1:14" x14ac:dyDescent="0.3">
      <c r="B44" s="10" t="s">
        <v>16</v>
      </c>
      <c r="C44" s="10" t="s">
        <v>13</v>
      </c>
      <c r="D44" s="10"/>
      <c r="E44" s="10"/>
      <c r="F44" s="10"/>
      <c r="G44" s="10"/>
    </row>
  </sheetData>
  <mergeCells count="26">
    <mergeCell ref="A36:N36"/>
    <mergeCell ref="A10:C10"/>
    <mergeCell ref="I10:N10"/>
    <mergeCell ref="I16:M16"/>
    <mergeCell ref="I17:M17"/>
    <mergeCell ref="I18:M18"/>
    <mergeCell ref="I19:M19"/>
    <mergeCell ref="I20:M20"/>
    <mergeCell ref="A11:F11"/>
    <mergeCell ref="A13:A14"/>
    <mergeCell ref="A15:A16"/>
    <mergeCell ref="A17:A18"/>
    <mergeCell ref="I14:N14"/>
    <mergeCell ref="I13:M13"/>
    <mergeCell ref="I11:M11"/>
    <mergeCell ref="A19:A20"/>
    <mergeCell ref="A22:C22"/>
    <mergeCell ref="I15:M15"/>
    <mergeCell ref="I12:M12"/>
    <mergeCell ref="A1:N1"/>
    <mergeCell ref="A3:N3"/>
    <mergeCell ref="C5:I5"/>
    <mergeCell ref="K5:M5"/>
    <mergeCell ref="C6:M6"/>
    <mergeCell ref="A8:N8"/>
    <mergeCell ref="A9:N9"/>
  </mergeCells>
  <pageMargins left="0.25" right="0.25" top="0.75" bottom="0.75" header="0.3" footer="0.3"/>
  <pageSetup paperSize="9" scale="4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611C9-87E9-405B-9A45-695C23A76F25}">
  <dimension ref="A1:F36"/>
  <sheetViews>
    <sheetView topLeftCell="A11" zoomScale="90" zoomScaleNormal="90" workbookViewId="0">
      <selection sqref="A1:F36"/>
    </sheetView>
  </sheetViews>
  <sheetFormatPr defaultRowHeight="14.4" x14ac:dyDescent="0.3"/>
  <cols>
    <col min="2" max="2" width="28.109375" customWidth="1"/>
    <col min="5" max="5" width="10.5546875" bestFit="1" customWidth="1"/>
  </cols>
  <sheetData>
    <row r="1" spans="1:6" x14ac:dyDescent="0.3">
      <c r="A1" s="253" t="s">
        <v>116</v>
      </c>
      <c r="B1" s="254"/>
      <c r="C1" s="254"/>
      <c r="D1" s="254"/>
      <c r="E1" s="254"/>
      <c r="F1" s="254"/>
    </row>
    <row r="2" spans="1:6" ht="43.2" x14ac:dyDescent="0.3">
      <c r="A2" s="86" t="s">
        <v>95</v>
      </c>
      <c r="B2" s="87" t="s">
        <v>26</v>
      </c>
      <c r="C2" s="86" t="s">
        <v>96</v>
      </c>
      <c r="D2" s="98" t="s">
        <v>99</v>
      </c>
      <c r="E2" s="98" t="s">
        <v>98</v>
      </c>
      <c r="F2" s="99" t="s">
        <v>100</v>
      </c>
    </row>
    <row r="3" spans="1:6" x14ac:dyDescent="0.3">
      <c r="A3" s="255">
        <v>1</v>
      </c>
      <c r="B3" s="111" t="s">
        <v>43</v>
      </c>
      <c r="C3" s="88" t="s">
        <v>3</v>
      </c>
      <c r="D3" s="89">
        <v>1</v>
      </c>
      <c r="E3" s="89"/>
      <c r="F3" s="102">
        <f t="shared" ref="F3:F23" si="0">D3*E3</f>
        <v>0</v>
      </c>
    </row>
    <row r="4" spans="1:6" x14ac:dyDescent="0.3">
      <c r="A4" s="256"/>
      <c r="B4" s="111" t="s">
        <v>30</v>
      </c>
      <c r="C4" s="88" t="s">
        <v>3</v>
      </c>
      <c r="D4" s="89">
        <v>1</v>
      </c>
      <c r="E4" s="89"/>
      <c r="F4" s="102">
        <f t="shared" si="0"/>
        <v>0</v>
      </c>
    </row>
    <row r="5" spans="1:6" x14ac:dyDescent="0.3">
      <c r="A5" s="257"/>
      <c r="B5" s="112" t="s">
        <v>46</v>
      </c>
      <c r="C5" s="47" t="s">
        <v>3</v>
      </c>
      <c r="D5" s="47">
        <v>1</v>
      </c>
      <c r="E5" s="47"/>
      <c r="F5" s="102">
        <f t="shared" si="0"/>
        <v>0</v>
      </c>
    </row>
    <row r="6" spans="1:6" ht="28.8" x14ac:dyDescent="0.3">
      <c r="A6" s="258">
        <v>2</v>
      </c>
      <c r="B6" s="113" t="s">
        <v>48</v>
      </c>
      <c r="C6" s="90" t="s">
        <v>50</v>
      </c>
      <c r="D6" s="91">
        <v>1</v>
      </c>
      <c r="E6" s="91"/>
      <c r="F6" s="102">
        <f t="shared" si="0"/>
        <v>0</v>
      </c>
    </row>
    <row r="7" spans="1:6" x14ac:dyDescent="0.3">
      <c r="A7" s="259"/>
      <c r="B7" s="114" t="s">
        <v>30</v>
      </c>
      <c r="C7" s="46" t="s">
        <v>3</v>
      </c>
      <c r="D7" s="47">
        <v>1</v>
      </c>
      <c r="E7" s="47"/>
      <c r="F7" s="102">
        <f t="shared" si="0"/>
        <v>0</v>
      </c>
    </row>
    <row r="8" spans="1:6" x14ac:dyDescent="0.3">
      <c r="A8" s="260"/>
      <c r="B8" s="114" t="s">
        <v>90</v>
      </c>
      <c r="C8" s="46" t="s">
        <v>91</v>
      </c>
      <c r="D8" s="47"/>
      <c r="E8" s="47"/>
      <c r="F8" s="102">
        <f t="shared" si="0"/>
        <v>0</v>
      </c>
    </row>
    <row r="9" spans="1:6" x14ac:dyDescent="0.3">
      <c r="A9" s="219">
        <v>3</v>
      </c>
      <c r="B9" s="115" t="s">
        <v>52</v>
      </c>
      <c r="C9" s="92" t="s">
        <v>50</v>
      </c>
      <c r="D9" s="92">
        <v>1</v>
      </c>
      <c r="E9" s="92"/>
      <c r="F9" s="102">
        <f t="shared" si="0"/>
        <v>0</v>
      </c>
    </row>
    <row r="10" spans="1:6" x14ac:dyDescent="0.3">
      <c r="A10" s="219"/>
      <c r="B10" s="116" t="s">
        <v>54</v>
      </c>
      <c r="C10" s="93" t="s">
        <v>3</v>
      </c>
      <c r="D10" s="93">
        <v>1</v>
      </c>
      <c r="E10" s="93"/>
      <c r="F10" s="102">
        <f t="shared" si="0"/>
        <v>0</v>
      </c>
    </row>
    <row r="11" spans="1:6" x14ac:dyDescent="0.3">
      <c r="A11" s="261">
        <v>4</v>
      </c>
      <c r="B11" s="111" t="s">
        <v>56</v>
      </c>
      <c r="C11" s="92" t="s">
        <v>50</v>
      </c>
      <c r="D11" s="92">
        <v>1</v>
      </c>
      <c r="E11" s="101"/>
      <c r="F11" s="102">
        <f t="shared" si="0"/>
        <v>0</v>
      </c>
    </row>
    <row r="12" spans="1:6" x14ac:dyDescent="0.3">
      <c r="A12" s="262"/>
      <c r="B12" s="95" t="s">
        <v>58</v>
      </c>
      <c r="C12" s="93" t="s">
        <v>3</v>
      </c>
      <c r="D12" s="103">
        <v>1</v>
      </c>
      <c r="E12" s="56"/>
      <c r="F12" s="104">
        <f t="shared" si="0"/>
        <v>0</v>
      </c>
    </row>
    <row r="13" spans="1:6" x14ac:dyDescent="0.3">
      <c r="A13" s="50">
        <v>5</v>
      </c>
      <c r="B13" s="62" t="s">
        <v>60</v>
      </c>
      <c r="C13" s="36" t="s">
        <v>50</v>
      </c>
      <c r="D13" s="50">
        <v>1</v>
      </c>
      <c r="E13" s="50"/>
      <c r="F13" s="102">
        <f t="shared" si="0"/>
        <v>0</v>
      </c>
    </row>
    <row r="14" spans="1:6" ht="28.8" x14ac:dyDescent="0.3">
      <c r="A14" s="28">
        <v>6</v>
      </c>
      <c r="B14" s="94" t="s">
        <v>62</v>
      </c>
      <c r="C14" s="28" t="s">
        <v>50</v>
      </c>
      <c r="D14" s="28">
        <v>1</v>
      </c>
      <c r="E14" s="28"/>
      <c r="F14" s="102">
        <f t="shared" si="0"/>
        <v>0</v>
      </c>
    </row>
    <row r="15" spans="1:6" ht="28.8" x14ac:dyDescent="0.3">
      <c r="A15" s="249">
        <v>7</v>
      </c>
      <c r="B15" s="94" t="s">
        <v>64</v>
      </c>
      <c r="C15" s="28" t="s">
        <v>50</v>
      </c>
      <c r="D15" s="28">
        <v>1</v>
      </c>
      <c r="E15" s="28"/>
      <c r="F15" s="102">
        <f t="shared" si="0"/>
        <v>0</v>
      </c>
    </row>
    <row r="16" spans="1:6" x14ac:dyDescent="0.3">
      <c r="A16" s="250"/>
      <c r="B16" s="94" t="s">
        <v>30</v>
      </c>
      <c r="C16" s="28"/>
      <c r="D16" s="28"/>
      <c r="E16" s="28"/>
      <c r="F16" s="102">
        <f t="shared" si="0"/>
        <v>0</v>
      </c>
    </row>
    <row r="17" spans="1:6" x14ac:dyDescent="0.3">
      <c r="A17" s="249">
        <v>8</v>
      </c>
      <c r="B17" s="94" t="s">
        <v>67</v>
      </c>
      <c r="C17" s="28" t="s">
        <v>50</v>
      </c>
      <c r="D17" s="28">
        <v>1</v>
      </c>
      <c r="E17" s="28"/>
      <c r="F17" s="102">
        <f t="shared" si="0"/>
        <v>0</v>
      </c>
    </row>
    <row r="18" spans="1:6" x14ac:dyDescent="0.3">
      <c r="A18" s="250"/>
      <c r="B18" s="94" t="s">
        <v>30</v>
      </c>
      <c r="C18" s="28"/>
      <c r="D18" s="28"/>
      <c r="E18" s="28"/>
      <c r="F18" s="102">
        <f t="shared" si="0"/>
        <v>0</v>
      </c>
    </row>
    <row r="19" spans="1:6" ht="57.6" x14ac:dyDescent="0.3">
      <c r="A19" s="246">
        <v>9</v>
      </c>
      <c r="B19" s="94" t="s">
        <v>70</v>
      </c>
      <c r="C19" s="16" t="s">
        <v>3</v>
      </c>
      <c r="D19" s="16">
        <v>1</v>
      </c>
      <c r="E19" s="16"/>
      <c r="F19" s="102">
        <f t="shared" si="0"/>
        <v>0</v>
      </c>
    </row>
    <row r="20" spans="1:6" ht="28.8" x14ac:dyDescent="0.3">
      <c r="A20" s="247"/>
      <c r="B20" s="94" t="s">
        <v>72</v>
      </c>
      <c r="C20" s="16" t="s">
        <v>91</v>
      </c>
      <c r="D20" s="16"/>
      <c r="E20" s="16"/>
      <c r="F20" s="102">
        <f t="shared" si="0"/>
        <v>0</v>
      </c>
    </row>
    <row r="21" spans="1:6" x14ac:dyDescent="0.3">
      <c r="A21" s="248"/>
      <c r="B21" s="95" t="s">
        <v>73</v>
      </c>
      <c r="C21" s="100"/>
      <c r="D21" s="100"/>
      <c r="E21" s="100"/>
      <c r="F21" s="102">
        <f t="shared" si="0"/>
        <v>0</v>
      </c>
    </row>
    <row r="22" spans="1:6" x14ac:dyDescent="0.3">
      <c r="A22" s="50">
        <v>10</v>
      </c>
      <c r="B22" s="62" t="s">
        <v>75</v>
      </c>
      <c r="C22" s="50" t="s">
        <v>3</v>
      </c>
      <c r="D22" s="50">
        <v>1</v>
      </c>
      <c r="E22" s="50"/>
      <c r="F22" s="102">
        <f t="shared" si="0"/>
        <v>0</v>
      </c>
    </row>
    <row r="23" spans="1:6" ht="29.4" thickBot="1" x14ac:dyDescent="0.35">
      <c r="A23" s="16">
        <v>11</v>
      </c>
      <c r="B23" s="94" t="s">
        <v>77</v>
      </c>
      <c r="C23" s="16" t="s">
        <v>50</v>
      </c>
      <c r="D23" s="16">
        <v>1</v>
      </c>
      <c r="E23" s="16"/>
      <c r="F23" s="102">
        <f t="shared" si="0"/>
        <v>0</v>
      </c>
    </row>
    <row r="24" spans="1:6" ht="15" thickBot="1" x14ac:dyDescent="0.35">
      <c r="A24" s="137"/>
      <c r="B24" s="138"/>
      <c r="C24" s="139"/>
      <c r="D24" s="139"/>
      <c r="E24" s="119" t="s">
        <v>41</v>
      </c>
      <c r="F24" s="120">
        <f>SUM(F3:F23)</f>
        <v>0</v>
      </c>
    </row>
    <row r="25" spans="1:6" x14ac:dyDescent="0.3">
      <c r="A25" s="253" t="s">
        <v>113</v>
      </c>
      <c r="B25" s="254"/>
      <c r="C25" s="254"/>
      <c r="D25" s="254"/>
      <c r="E25" s="254"/>
      <c r="F25" s="254"/>
    </row>
    <row r="26" spans="1:6" ht="28.8" x14ac:dyDescent="0.3">
      <c r="A26" s="18"/>
      <c r="B26" s="18" t="s">
        <v>26</v>
      </c>
      <c r="C26" s="2" t="s">
        <v>0</v>
      </c>
      <c r="D26" s="3" t="s">
        <v>1</v>
      </c>
      <c r="E26" s="2" t="s">
        <v>4</v>
      </c>
      <c r="F26" s="17" t="s">
        <v>2</v>
      </c>
    </row>
    <row r="27" spans="1:6" x14ac:dyDescent="0.3">
      <c r="A27" s="34">
        <v>1</v>
      </c>
      <c r="B27" t="s">
        <v>110</v>
      </c>
      <c r="C27" s="125"/>
      <c r="D27" s="121"/>
      <c r="E27" s="118"/>
      <c r="F27" s="12">
        <f>D27*E27</f>
        <v>0</v>
      </c>
    </row>
    <row r="28" spans="1:6" x14ac:dyDescent="0.3">
      <c r="A28" s="12">
        <v>2</v>
      </c>
      <c r="B28" s="122" t="s">
        <v>101</v>
      </c>
      <c r="C28" s="19"/>
      <c r="D28" s="1"/>
      <c r="E28" s="1"/>
      <c r="F28" s="12">
        <f>D28*E28</f>
        <v>0</v>
      </c>
    </row>
    <row r="29" spans="1:6" x14ac:dyDescent="0.3">
      <c r="A29" s="34">
        <v>3</v>
      </c>
      <c r="B29" s="75" t="s">
        <v>102</v>
      </c>
      <c r="C29" s="19"/>
      <c r="D29" s="1"/>
      <c r="E29" s="1"/>
      <c r="F29" s="12">
        <f t="shared" ref="F29:F30" si="1">D29*E29</f>
        <v>0</v>
      </c>
    </row>
    <row r="30" spans="1:6" x14ac:dyDescent="0.3">
      <c r="A30" s="12">
        <v>4</v>
      </c>
      <c r="B30" s="117" t="s">
        <v>103</v>
      </c>
      <c r="C30" s="19"/>
      <c r="D30" s="1"/>
      <c r="E30" s="1"/>
      <c r="F30" s="12">
        <f t="shared" si="1"/>
        <v>0</v>
      </c>
    </row>
    <row r="31" spans="1:6" x14ac:dyDescent="0.3">
      <c r="A31" s="34">
        <v>5</v>
      </c>
      <c r="B31" s="1" t="s">
        <v>104</v>
      </c>
      <c r="C31" s="19"/>
      <c r="D31" s="1"/>
      <c r="E31" s="1"/>
      <c r="F31" s="12">
        <f>D31*E31</f>
        <v>0</v>
      </c>
    </row>
    <row r="32" spans="1:6" ht="28.8" x14ac:dyDescent="0.3">
      <c r="A32" s="12">
        <v>6</v>
      </c>
      <c r="B32" s="62" t="s">
        <v>107</v>
      </c>
      <c r="C32" s="19"/>
      <c r="D32" s="1"/>
      <c r="E32" s="121"/>
      <c r="F32" s="12">
        <f>D32*E32</f>
        <v>0</v>
      </c>
    </row>
    <row r="33" spans="1:6" ht="28.8" x14ac:dyDescent="0.3">
      <c r="A33" s="34">
        <v>7</v>
      </c>
      <c r="B33" s="124" t="s">
        <v>108</v>
      </c>
      <c r="C33" s="125"/>
      <c r="D33" s="121"/>
      <c r="E33" s="118"/>
      <c r="F33" s="34">
        <f>D33*E33</f>
        <v>0</v>
      </c>
    </row>
    <row r="34" spans="1:6" ht="15" thickBot="1" x14ac:dyDescent="0.35">
      <c r="A34" s="12">
        <v>8</v>
      </c>
      <c r="B34" s="62" t="s">
        <v>109</v>
      </c>
      <c r="C34" s="19"/>
      <c r="D34" s="1"/>
      <c r="E34" s="118"/>
      <c r="F34" s="34">
        <f>D34*E34</f>
        <v>0</v>
      </c>
    </row>
    <row r="35" spans="1:6" ht="15" thickBot="1" x14ac:dyDescent="0.35">
      <c r="A35" s="14"/>
      <c r="B35" s="78"/>
      <c r="C35" s="79"/>
      <c r="E35" s="119" t="s">
        <v>41</v>
      </c>
      <c r="F35" s="120">
        <f>SUM(F27:F34)</f>
        <v>0</v>
      </c>
    </row>
    <row r="36" spans="1:6" ht="15" thickBot="1" x14ac:dyDescent="0.35">
      <c r="E36" s="119" t="s">
        <v>117</v>
      </c>
      <c r="F36" s="127">
        <f>F35+F24</f>
        <v>0</v>
      </c>
    </row>
  </sheetData>
  <mergeCells count="9">
    <mergeCell ref="A17:A18"/>
    <mergeCell ref="A19:A21"/>
    <mergeCell ref="A25:F25"/>
    <mergeCell ref="A1:F1"/>
    <mergeCell ref="A3:A5"/>
    <mergeCell ref="A6:A8"/>
    <mergeCell ref="A9:A10"/>
    <mergeCell ref="A11:A12"/>
    <mergeCell ref="A15:A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3C8D9-4130-4C7F-8FFD-CB67BBB80BF8}">
  <dimension ref="A1:F25"/>
  <sheetViews>
    <sheetView topLeftCell="A3" workbookViewId="0">
      <selection sqref="A1:F25"/>
    </sheetView>
  </sheetViews>
  <sheetFormatPr defaultRowHeight="14.4" x14ac:dyDescent="0.3"/>
  <cols>
    <col min="2" max="2" width="29" customWidth="1"/>
    <col min="5" max="5" width="10.5546875" bestFit="1" customWidth="1"/>
  </cols>
  <sheetData>
    <row r="1" spans="1:6" x14ac:dyDescent="0.3">
      <c r="A1" s="226" t="s">
        <v>116</v>
      </c>
      <c r="B1" s="226"/>
      <c r="C1" s="226"/>
      <c r="D1" s="226"/>
      <c r="E1" s="226"/>
      <c r="F1" s="226"/>
    </row>
    <row r="2" spans="1:6" ht="43.2" x14ac:dyDescent="0.3">
      <c r="A2" s="108" t="s">
        <v>95</v>
      </c>
      <c r="B2" s="107" t="s">
        <v>26</v>
      </c>
      <c r="C2" s="108" t="s">
        <v>96</v>
      </c>
      <c r="D2" s="108" t="s">
        <v>99</v>
      </c>
      <c r="E2" s="108" t="s">
        <v>98</v>
      </c>
      <c r="F2" s="109" t="s">
        <v>100</v>
      </c>
    </row>
    <row r="3" spans="1:6" x14ac:dyDescent="0.3">
      <c r="A3" s="220">
        <v>1</v>
      </c>
      <c r="B3" s="76" t="s">
        <v>80</v>
      </c>
      <c r="C3" s="36" t="s">
        <v>50</v>
      </c>
      <c r="D3" s="50">
        <v>1</v>
      </c>
      <c r="E3" s="50"/>
      <c r="F3" s="55">
        <f t="shared" ref="F3:F12" si="0">D3*E3</f>
        <v>0</v>
      </c>
    </row>
    <row r="4" spans="1:6" ht="28.8" x14ac:dyDescent="0.3">
      <c r="A4" s="220"/>
      <c r="B4" s="76" t="s">
        <v>92</v>
      </c>
      <c r="C4" s="77" t="s">
        <v>91</v>
      </c>
      <c r="D4" s="110">
        <v>1</v>
      </c>
      <c r="E4" s="110"/>
      <c r="F4" s="55">
        <f t="shared" si="0"/>
        <v>0</v>
      </c>
    </row>
    <row r="5" spans="1:6" x14ac:dyDescent="0.3">
      <c r="A5" s="220">
        <v>2</v>
      </c>
      <c r="B5" s="62" t="s">
        <v>82</v>
      </c>
      <c r="C5" s="36" t="s">
        <v>50</v>
      </c>
      <c r="D5" s="50">
        <v>1</v>
      </c>
      <c r="E5" s="50"/>
      <c r="F5" s="55">
        <f t="shared" si="0"/>
        <v>0</v>
      </c>
    </row>
    <row r="6" spans="1:6" x14ac:dyDescent="0.3">
      <c r="A6" s="220"/>
      <c r="B6" s="76" t="s">
        <v>30</v>
      </c>
      <c r="C6" s="68" t="s">
        <v>3</v>
      </c>
      <c r="D6" s="70">
        <v>1</v>
      </c>
      <c r="E6" s="70"/>
      <c r="F6" s="55">
        <f t="shared" si="0"/>
        <v>0</v>
      </c>
    </row>
    <row r="7" spans="1:6" x14ac:dyDescent="0.3">
      <c r="A7" s="220"/>
      <c r="B7" s="62" t="s">
        <v>93</v>
      </c>
      <c r="C7" s="36" t="s">
        <v>91</v>
      </c>
      <c r="D7" s="50">
        <v>1</v>
      </c>
      <c r="E7" s="50"/>
      <c r="F7" s="55">
        <f t="shared" si="0"/>
        <v>0</v>
      </c>
    </row>
    <row r="8" spans="1:6" x14ac:dyDescent="0.3">
      <c r="A8" s="220">
        <v>3</v>
      </c>
      <c r="B8" s="76" t="s">
        <v>80</v>
      </c>
      <c r="C8" s="50" t="s">
        <v>50</v>
      </c>
      <c r="D8" s="50">
        <v>2</v>
      </c>
      <c r="E8" s="50"/>
      <c r="F8" s="55">
        <f t="shared" si="0"/>
        <v>0</v>
      </c>
    </row>
    <row r="9" spans="1:6" ht="43.2" x14ac:dyDescent="0.3">
      <c r="A9" s="220"/>
      <c r="B9" s="76" t="s">
        <v>94</v>
      </c>
      <c r="C9" s="77" t="s">
        <v>91</v>
      </c>
      <c r="D9" s="110">
        <v>2</v>
      </c>
      <c r="E9" s="110"/>
      <c r="F9" s="55">
        <f t="shared" si="0"/>
        <v>0</v>
      </c>
    </row>
    <row r="10" spans="1:6" x14ac:dyDescent="0.3">
      <c r="A10" s="220">
        <v>4</v>
      </c>
      <c r="B10" s="62" t="s">
        <v>86</v>
      </c>
      <c r="C10" s="50" t="s">
        <v>50</v>
      </c>
      <c r="D10" s="50">
        <v>1</v>
      </c>
      <c r="E10" s="50"/>
      <c r="F10" s="55">
        <f t="shared" si="0"/>
        <v>0</v>
      </c>
    </row>
    <row r="11" spans="1:6" x14ac:dyDescent="0.3">
      <c r="A11" s="220"/>
      <c r="B11" s="76" t="s">
        <v>93</v>
      </c>
      <c r="C11" s="77" t="s">
        <v>91</v>
      </c>
      <c r="D11" s="110">
        <v>1</v>
      </c>
      <c r="E11" s="110"/>
      <c r="F11" s="55">
        <f t="shared" si="0"/>
        <v>0</v>
      </c>
    </row>
    <row r="12" spans="1:6" ht="15" thickBot="1" x14ac:dyDescent="0.35">
      <c r="A12" s="106">
        <v>5</v>
      </c>
      <c r="B12" s="62" t="s">
        <v>88</v>
      </c>
      <c r="C12" s="50" t="s">
        <v>3</v>
      </c>
      <c r="D12" s="50">
        <v>1</v>
      </c>
      <c r="E12" s="50"/>
      <c r="F12" s="55">
        <f t="shared" si="0"/>
        <v>0</v>
      </c>
    </row>
    <row r="13" spans="1:6" ht="15" thickBot="1" x14ac:dyDescent="0.35">
      <c r="E13" s="119" t="s">
        <v>41</v>
      </c>
      <c r="F13" s="120">
        <f>SUM(F3:F12)</f>
        <v>0</v>
      </c>
    </row>
    <row r="14" spans="1:6" ht="15.75" customHeight="1" x14ac:dyDescent="0.3">
      <c r="A14" s="253" t="s">
        <v>113</v>
      </c>
      <c r="B14" s="254"/>
      <c r="C14" s="254"/>
      <c r="D14" s="254"/>
      <c r="E14" s="254"/>
      <c r="F14" s="254"/>
    </row>
    <row r="15" spans="1:6" ht="28.8" x14ac:dyDescent="0.3">
      <c r="A15" s="18"/>
      <c r="B15" s="18" t="s">
        <v>26</v>
      </c>
      <c r="C15" s="2" t="s">
        <v>0</v>
      </c>
      <c r="D15" s="3" t="s">
        <v>1</v>
      </c>
      <c r="E15" s="2" t="s">
        <v>4</v>
      </c>
      <c r="F15" s="17" t="s">
        <v>2</v>
      </c>
    </row>
    <row r="16" spans="1:6" x14ac:dyDescent="0.3">
      <c r="A16" s="34">
        <v>1</v>
      </c>
      <c r="B16" t="s">
        <v>110</v>
      </c>
      <c r="C16" s="125"/>
      <c r="D16" s="121"/>
      <c r="E16" s="118"/>
      <c r="F16" s="12">
        <f>D16*E16</f>
        <v>0</v>
      </c>
    </row>
    <row r="17" spans="1:6" x14ac:dyDescent="0.3">
      <c r="A17" s="12">
        <v>2</v>
      </c>
      <c r="B17" s="122" t="s">
        <v>118</v>
      </c>
      <c r="C17" s="19"/>
      <c r="D17" s="1"/>
      <c r="E17" s="1"/>
      <c r="F17" s="12">
        <f>D17*E17</f>
        <v>0</v>
      </c>
    </row>
    <row r="18" spans="1:6" x14ac:dyDescent="0.3">
      <c r="A18" s="34">
        <v>3</v>
      </c>
      <c r="B18" s="75" t="s">
        <v>102</v>
      </c>
      <c r="C18" s="19"/>
      <c r="D18" s="1"/>
      <c r="E18" s="1"/>
      <c r="F18" s="12">
        <f t="shared" ref="F18:F19" si="1">D18*E18</f>
        <v>0</v>
      </c>
    </row>
    <row r="19" spans="1:6" x14ac:dyDescent="0.3">
      <c r="A19" s="12">
        <v>4</v>
      </c>
      <c r="B19" s="117" t="s">
        <v>103</v>
      </c>
      <c r="C19" s="19"/>
      <c r="D19" s="1"/>
      <c r="E19" s="1"/>
      <c r="F19" s="12">
        <f t="shared" si="1"/>
        <v>0</v>
      </c>
    </row>
    <row r="20" spans="1:6" x14ac:dyDescent="0.3">
      <c r="A20" s="34">
        <v>5</v>
      </c>
      <c r="B20" s="1" t="s">
        <v>104</v>
      </c>
      <c r="C20" s="19"/>
      <c r="D20" s="1"/>
      <c r="E20" s="1"/>
      <c r="F20" s="12">
        <f>D20*E20</f>
        <v>0</v>
      </c>
    </row>
    <row r="21" spans="1:6" ht="28.8" x14ac:dyDescent="0.3">
      <c r="A21" s="12">
        <v>6</v>
      </c>
      <c r="B21" s="62" t="s">
        <v>107</v>
      </c>
      <c r="C21" s="19"/>
      <c r="D21" s="1"/>
      <c r="E21" s="121"/>
      <c r="F21" s="12">
        <f>D21*E21</f>
        <v>0</v>
      </c>
    </row>
    <row r="22" spans="1:6" ht="28.8" x14ac:dyDescent="0.3">
      <c r="A22" s="34">
        <v>7</v>
      </c>
      <c r="B22" s="124" t="s">
        <v>108</v>
      </c>
      <c r="C22" s="125"/>
      <c r="D22" s="121"/>
      <c r="E22" s="118"/>
      <c r="F22" s="34">
        <f>D22*E22</f>
        <v>0</v>
      </c>
    </row>
    <row r="23" spans="1:6" ht="15" thickBot="1" x14ac:dyDescent="0.35">
      <c r="A23" s="12">
        <v>8</v>
      </c>
      <c r="B23" s="62" t="s">
        <v>109</v>
      </c>
      <c r="C23" s="19"/>
      <c r="D23" s="1"/>
      <c r="E23" s="118"/>
      <c r="F23" s="34">
        <f>D23*E23</f>
        <v>0</v>
      </c>
    </row>
    <row r="24" spans="1:6" ht="15" thickBot="1" x14ac:dyDescent="0.35">
      <c r="A24" s="14"/>
      <c r="B24" s="78"/>
      <c r="C24" s="79"/>
      <c r="E24" s="119" t="s">
        <v>41</v>
      </c>
      <c r="F24" s="120">
        <f>SUM(F16:F23)</f>
        <v>0</v>
      </c>
    </row>
    <row r="25" spans="1:6" ht="15" thickBot="1" x14ac:dyDescent="0.35">
      <c r="E25" s="119" t="s">
        <v>121</v>
      </c>
      <c r="F25" s="141">
        <f>F24+F13</f>
        <v>0</v>
      </c>
    </row>
  </sheetData>
  <mergeCells count="6">
    <mergeCell ref="A14:F14"/>
    <mergeCell ref="A1:F1"/>
    <mergeCell ref="A3:A4"/>
    <mergeCell ref="A5:A7"/>
    <mergeCell ref="A8:A9"/>
    <mergeCell ref="A10:A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8208-CBDF-453D-A961-4E06F4913715}">
  <dimension ref="A1:E11"/>
  <sheetViews>
    <sheetView topLeftCell="A6" workbookViewId="0">
      <selection activeCell="A12" sqref="A12:B14"/>
    </sheetView>
  </sheetViews>
  <sheetFormatPr defaultRowHeight="14.4" x14ac:dyDescent="0.3"/>
  <sheetData>
    <row r="1" spans="1:5" x14ac:dyDescent="0.3">
      <c r="A1" s="251" t="s">
        <v>25</v>
      </c>
      <c r="B1" s="252"/>
      <c r="C1" s="252"/>
      <c r="D1" s="252"/>
      <c r="E1" s="252"/>
    </row>
    <row r="2" spans="1:5" x14ac:dyDescent="0.3">
      <c r="A2" s="80" t="s">
        <v>95</v>
      </c>
      <c r="B2" s="81" t="s">
        <v>26</v>
      </c>
      <c r="C2" s="80" t="s">
        <v>96</v>
      </c>
      <c r="D2" s="80" t="s">
        <v>97</v>
      </c>
    </row>
    <row r="3" spans="1:5" ht="115.2" x14ac:dyDescent="0.3">
      <c r="A3" s="246">
        <v>1</v>
      </c>
      <c r="B3" s="15" t="s">
        <v>28</v>
      </c>
      <c r="C3" s="15" t="s">
        <v>3</v>
      </c>
      <c r="D3" s="16">
        <v>1</v>
      </c>
    </row>
    <row r="4" spans="1:5" ht="28.8" x14ac:dyDescent="0.3">
      <c r="A4" s="247"/>
      <c r="B4" s="15" t="s">
        <v>30</v>
      </c>
      <c r="C4" s="15" t="s">
        <v>3</v>
      </c>
      <c r="D4" s="16">
        <v>1</v>
      </c>
    </row>
    <row r="5" spans="1:5" x14ac:dyDescent="0.3">
      <c r="A5" s="248"/>
      <c r="B5" s="15" t="s">
        <v>90</v>
      </c>
      <c r="C5" s="15" t="s">
        <v>91</v>
      </c>
      <c r="D5" s="16"/>
    </row>
    <row r="6" spans="1:5" ht="144" x14ac:dyDescent="0.3">
      <c r="A6" s="246">
        <v>2</v>
      </c>
      <c r="B6" s="82" t="s">
        <v>32</v>
      </c>
      <c r="C6" s="15" t="s">
        <v>3</v>
      </c>
      <c r="D6" s="16">
        <v>1</v>
      </c>
    </row>
    <row r="7" spans="1:5" ht="28.8" x14ac:dyDescent="0.3">
      <c r="A7" s="247"/>
      <c r="B7" s="82" t="s">
        <v>30</v>
      </c>
      <c r="C7" s="15" t="s">
        <v>3</v>
      </c>
      <c r="D7" s="16">
        <v>1</v>
      </c>
    </row>
    <row r="8" spans="1:5" x14ac:dyDescent="0.3">
      <c r="A8" s="248"/>
      <c r="B8" s="82" t="s">
        <v>90</v>
      </c>
      <c r="C8" s="15" t="s">
        <v>91</v>
      </c>
      <c r="D8" s="16"/>
    </row>
    <row r="9" spans="1:5" ht="129.6" x14ac:dyDescent="0.3">
      <c r="A9" s="249">
        <v>3</v>
      </c>
      <c r="B9" s="83" t="s">
        <v>35</v>
      </c>
      <c r="C9" s="28" t="s">
        <v>3</v>
      </c>
      <c r="D9" s="28">
        <v>1</v>
      </c>
    </row>
    <row r="10" spans="1:5" ht="28.8" x14ac:dyDescent="0.3">
      <c r="A10" s="263"/>
      <c r="B10" s="30" t="s">
        <v>30</v>
      </c>
      <c r="C10" s="84" t="s">
        <v>3</v>
      </c>
      <c r="D10" s="84">
        <v>1</v>
      </c>
    </row>
    <row r="11" spans="1:5" x14ac:dyDescent="0.3">
      <c r="A11" s="263"/>
      <c r="B11" s="85" t="s">
        <v>90</v>
      </c>
      <c r="C11" s="28" t="s">
        <v>91</v>
      </c>
      <c r="D11" s="28"/>
    </row>
  </sheetData>
  <mergeCells count="4">
    <mergeCell ref="A1:E1"/>
    <mergeCell ref="A3:A5"/>
    <mergeCell ref="A6:A8"/>
    <mergeCell ref="A9:A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98A8-2E11-4AAB-A1D3-E7BBAEE0AC8F}">
  <dimension ref="A1:G11"/>
  <sheetViews>
    <sheetView topLeftCell="A3" zoomScale="80" zoomScaleNormal="80" workbookViewId="0">
      <selection activeCell="C3" sqref="C3"/>
    </sheetView>
  </sheetViews>
  <sheetFormatPr defaultRowHeight="14.4" x14ac:dyDescent="0.3"/>
  <cols>
    <col min="2" max="2" width="9" bestFit="1" customWidth="1"/>
    <col min="3" max="3" width="76.109375" bestFit="1" customWidth="1"/>
  </cols>
  <sheetData>
    <row r="1" spans="1:7" ht="15.75" customHeight="1" thickBot="1" x14ac:dyDescent="0.35">
      <c r="A1" s="211" t="s">
        <v>25</v>
      </c>
      <c r="B1" s="212"/>
      <c r="C1" s="212"/>
      <c r="D1" s="212"/>
      <c r="E1" s="212"/>
      <c r="F1" s="212"/>
      <c r="G1" s="213"/>
    </row>
    <row r="2" spans="1:7" ht="28.8" x14ac:dyDescent="0.3">
      <c r="A2" s="18"/>
      <c r="B2" s="18" t="s">
        <v>26</v>
      </c>
      <c r="C2" s="21" t="s">
        <v>27</v>
      </c>
      <c r="D2" s="2" t="s">
        <v>0</v>
      </c>
      <c r="E2" s="3" t="s">
        <v>1</v>
      </c>
      <c r="F2" s="2" t="s">
        <v>4</v>
      </c>
      <c r="G2" s="17" t="s">
        <v>2</v>
      </c>
    </row>
    <row r="3" spans="1:7" ht="345.6" x14ac:dyDescent="0.3">
      <c r="A3" s="12">
        <v>1</v>
      </c>
      <c r="B3" s="19" t="s">
        <v>28</v>
      </c>
      <c r="C3" s="20" t="s">
        <v>29</v>
      </c>
      <c r="D3" s="15" t="s">
        <v>3</v>
      </c>
      <c r="E3" s="16">
        <v>1</v>
      </c>
      <c r="F3" s="1"/>
      <c r="G3" s="12">
        <f t="shared" ref="G3:G10" si="0">E3*F3</f>
        <v>0</v>
      </c>
    </row>
    <row r="4" spans="1:7" ht="72" x14ac:dyDescent="0.3">
      <c r="A4" s="12">
        <v>2</v>
      </c>
      <c r="B4" s="23" t="s">
        <v>30</v>
      </c>
      <c r="C4" s="22" t="s">
        <v>31</v>
      </c>
      <c r="D4" s="15" t="s">
        <v>3</v>
      </c>
      <c r="E4" s="16">
        <v>1</v>
      </c>
      <c r="F4" s="1"/>
      <c r="G4" s="12">
        <f t="shared" si="0"/>
        <v>0</v>
      </c>
    </row>
    <row r="5" spans="1:7" ht="360" x14ac:dyDescent="0.3">
      <c r="A5" s="12">
        <v>3</v>
      </c>
      <c r="B5" s="25" t="s">
        <v>32</v>
      </c>
      <c r="C5" s="24" t="s">
        <v>33</v>
      </c>
      <c r="D5" s="15" t="s">
        <v>3</v>
      </c>
      <c r="E5" s="16">
        <v>1</v>
      </c>
      <c r="F5" s="1"/>
      <c r="G5" s="12">
        <f t="shared" si="0"/>
        <v>0</v>
      </c>
    </row>
    <row r="6" spans="1:7" ht="187.2" x14ac:dyDescent="0.3">
      <c r="A6" s="12">
        <v>4</v>
      </c>
      <c r="B6" s="25" t="s">
        <v>30</v>
      </c>
      <c r="C6" s="26" t="s">
        <v>34</v>
      </c>
      <c r="D6" s="15" t="s">
        <v>3</v>
      </c>
      <c r="E6" s="16">
        <v>1</v>
      </c>
      <c r="F6" s="1"/>
      <c r="G6" s="12">
        <f t="shared" si="0"/>
        <v>0</v>
      </c>
    </row>
    <row r="7" spans="1:7" ht="409.6" x14ac:dyDescent="0.3">
      <c r="A7" s="12">
        <v>5</v>
      </c>
      <c r="B7" s="29" t="s">
        <v>35</v>
      </c>
      <c r="C7" s="27" t="s">
        <v>36</v>
      </c>
      <c r="D7" s="28" t="s">
        <v>3</v>
      </c>
      <c r="E7" s="28">
        <v>1</v>
      </c>
      <c r="F7" s="1"/>
      <c r="G7" s="12">
        <f t="shared" si="0"/>
        <v>0</v>
      </c>
    </row>
    <row r="8" spans="1:7" ht="86.4" x14ac:dyDescent="0.3">
      <c r="A8" s="34">
        <v>6</v>
      </c>
      <c r="B8" s="32" t="s">
        <v>30</v>
      </c>
      <c r="C8" s="35" t="s">
        <v>37</v>
      </c>
      <c r="D8" s="28" t="s">
        <v>3</v>
      </c>
      <c r="E8" s="28">
        <v>1</v>
      </c>
      <c r="F8" s="1"/>
      <c r="G8" s="12">
        <f t="shared" si="0"/>
        <v>0</v>
      </c>
    </row>
    <row r="9" spans="1:7" ht="409.6" x14ac:dyDescent="0.3">
      <c r="A9" s="12">
        <v>7</v>
      </c>
      <c r="B9" s="36" t="s">
        <v>38</v>
      </c>
      <c r="C9" s="37" t="s">
        <v>39</v>
      </c>
      <c r="D9" s="28" t="s">
        <v>3</v>
      </c>
      <c r="E9" s="28">
        <v>1</v>
      </c>
      <c r="F9" s="1"/>
      <c r="G9" s="12">
        <f t="shared" si="0"/>
        <v>0</v>
      </c>
    </row>
    <row r="10" spans="1:7" ht="100.8" x14ac:dyDescent="0.3">
      <c r="A10" s="12">
        <v>8</v>
      </c>
      <c r="B10" s="36" t="s">
        <v>30</v>
      </c>
      <c r="C10" s="39" t="s">
        <v>40</v>
      </c>
      <c r="D10" s="28" t="s">
        <v>3</v>
      </c>
      <c r="E10" s="28">
        <v>1</v>
      </c>
      <c r="F10" s="1"/>
      <c r="G10" s="12">
        <f t="shared" si="0"/>
        <v>0</v>
      </c>
    </row>
    <row r="11" spans="1:7" x14ac:dyDescent="0.3">
      <c r="F11" s="40" t="s">
        <v>41</v>
      </c>
      <c r="G11" s="41">
        <f>SUM(G3:G10)</f>
        <v>0</v>
      </c>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84C9-1314-45E6-AD2A-BE12FCBB1FAF}">
  <dimension ref="A1:G22"/>
  <sheetViews>
    <sheetView topLeftCell="A18" zoomScale="80" zoomScaleNormal="80" zoomScaleSheetLayoutView="80" workbookViewId="0">
      <selection activeCell="C3" sqref="C3"/>
    </sheetView>
  </sheetViews>
  <sheetFormatPr defaultRowHeight="14.4" x14ac:dyDescent="0.3"/>
  <cols>
    <col min="3" max="3" width="95" customWidth="1"/>
  </cols>
  <sheetData>
    <row r="1" spans="1:7" ht="15" thickBot="1" x14ac:dyDescent="0.35">
      <c r="A1" s="211" t="s">
        <v>42</v>
      </c>
      <c r="B1" s="212"/>
      <c r="C1" s="212"/>
      <c r="D1" s="212"/>
      <c r="E1" s="212"/>
      <c r="F1" s="212"/>
      <c r="G1" s="213"/>
    </row>
    <row r="2" spans="1:7" ht="28.8" x14ac:dyDescent="0.3">
      <c r="A2" s="18"/>
      <c r="B2" s="18" t="s">
        <v>26</v>
      </c>
      <c r="C2" s="21" t="s">
        <v>27</v>
      </c>
      <c r="D2" s="2" t="s">
        <v>0</v>
      </c>
      <c r="E2" s="3" t="s">
        <v>1</v>
      </c>
      <c r="F2" s="2" t="s">
        <v>4</v>
      </c>
      <c r="G2" s="17" t="s">
        <v>2</v>
      </c>
    </row>
    <row r="3" spans="1:7" ht="244.8" x14ac:dyDescent="0.3">
      <c r="A3" s="12">
        <v>1</v>
      </c>
      <c r="B3" s="44" t="s">
        <v>43</v>
      </c>
      <c r="C3" s="43" t="s">
        <v>44</v>
      </c>
      <c r="D3" s="46" t="s">
        <v>3</v>
      </c>
      <c r="E3" s="47">
        <v>1</v>
      </c>
      <c r="F3" s="1"/>
      <c r="G3" s="12">
        <f t="shared" ref="G3:G21" si="0">E3*F3</f>
        <v>0</v>
      </c>
    </row>
    <row r="4" spans="1:7" ht="43.2" x14ac:dyDescent="0.3">
      <c r="A4" s="12">
        <v>2</v>
      </c>
      <c r="B4" s="44" t="s">
        <v>30</v>
      </c>
      <c r="C4" s="52" t="s">
        <v>45</v>
      </c>
      <c r="D4" s="46" t="s">
        <v>3</v>
      </c>
      <c r="E4" s="47">
        <v>1</v>
      </c>
      <c r="F4" s="1"/>
      <c r="G4" s="12">
        <f t="shared" si="0"/>
        <v>0</v>
      </c>
    </row>
    <row r="5" spans="1:7" ht="409.6" x14ac:dyDescent="0.3">
      <c r="A5" s="12">
        <v>3</v>
      </c>
      <c r="B5" s="42" t="s">
        <v>46</v>
      </c>
      <c r="C5" s="43" t="s">
        <v>47</v>
      </c>
      <c r="D5" s="46" t="s">
        <v>3</v>
      </c>
      <c r="E5" s="47">
        <v>1</v>
      </c>
      <c r="F5" s="1"/>
      <c r="G5" s="12">
        <f t="shared" si="0"/>
        <v>0</v>
      </c>
    </row>
    <row r="6" spans="1:7" ht="273.60000000000002" x14ac:dyDescent="0.3">
      <c r="A6" s="12">
        <v>4</v>
      </c>
      <c r="B6" s="44" t="s">
        <v>48</v>
      </c>
      <c r="C6" s="53" t="s">
        <v>49</v>
      </c>
      <c r="D6" s="46" t="s">
        <v>50</v>
      </c>
      <c r="E6" s="47">
        <v>1</v>
      </c>
      <c r="F6" s="1"/>
      <c r="G6" s="12">
        <f t="shared" si="0"/>
        <v>0</v>
      </c>
    </row>
    <row r="7" spans="1:7" ht="43.2" x14ac:dyDescent="0.3">
      <c r="A7" s="12">
        <v>5</v>
      </c>
      <c r="B7" s="44" t="s">
        <v>30</v>
      </c>
      <c r="C7" s="45" t="s">
        <v>51</v>
      </c>
      <c r="D7" s="46" t="s">
        <v>3</v>
      </c>
      <c r="E7" s="47">
        <v>1</v>
      </c>
      <c r="F7" s="1"/>
      <c r="G7" s="12">
        <f t="shared" si="0"/>
        <v>0</v>
      </c>
    </row>
    <row r="8" spans="1:7" ht="201.6" x14ac:dyDescent="0.3">
      <c r="A8" s="12">
        <v>6</v>
      </c>
      <c r="B8" s="44" t="s">
        <v>52</v>
      </c>
      <c r="C8" s="54" t="s">
        <v>53</v>
      </c>
      <c r="D8" s="42" t="s">
        <v>50</v>
      </c>
      <c r="E8" s="42">
        <v>1</v>
      </c>
      <c r="F8" s="1"/>
      <c r="G8" s="12">
        <f t="shared" si="0"/>
        <v>0</v>
      </c>
    </row>
    <row r="9" spans="1:7" ht="28.8" x14ac:dyDescent="0.3">
      <c r="A9" s="12">
        <v>7</v>
      </c>
      <c r="B9" s="55" t="s">
        <v>54</v>
      </c>
      <c r="C9" s="38" t="s">
        <v>55</v>
      </c>
      <c r="D9" s="56" t="s">
        <v>3</v>
      </c>
      <c r="E9" s="56">
        <v>1</v>
      </c>
      <c r="F9" s="1"/>
      <c r="G9" s="12">
        <f t="shared" si="0"/>
        <v>0</v>
      </c>
    </row>
    <row r="10" spans="1:7" ht="158.4" x14ac:dyDescent="0.3">
      <c r="A10" s="12">
        <v>8</v>
      </c>
      <c r="B10" s="44" t="s">
        <v>56</v>
      </c>
      <c r="C10" s="57" t="s">
        <v>57</v>
      </c>
      <c r="D10" s="42" t="s">
        <v>50</v>
      </c>
      <c r="E10" s="42">
        <v>1</v>
      </c>
      <c r="F10" s="1"/>
      <c r="G10" s="12">
        <f t="shared" si="0"/>
        <v>0</v>
      </c>
    </row>
    <row r="11" spans="1:7" x14ac:dyDescent="0.3">
      <c r="A11" s="12">
        <v>9</v>
      </c>
      <c r="B11" s="55" t="s">
        <v>58</v>
      </c>
      <c r="C11" s="49" t="s">
        <v>59</v>
      </c>
      <c r="D11" s="56" t="s">
        <v>3</v>
      </c>
      <c r="E11" s="56">
        <v>1</v>
      </c>
      <c r="F11" s="1"/>
      <c r="G11" s="12">
        <f t="shared" si="0"/>
        <v>0</v>
      </c>
    </row>
    <row r="12" spans="1:7" ht="86.4" x14ac:dyDescent="0.3">
      <c r="A12" s="12">
        <v>10</v>
      </c>
      <c r="B12" s="36" t="s">
        <v>60</v>
      </c>
      <c r="C12" s="38" t="s">
        <v>61</v>
      </c>
      <c r="D12" s="36" t="s">
        <v>50</v>
      </c>
      <c r="E12" s="50">
        <v>1</v>
      </c>
      <c r="F12" s="1"/>
      <c r="G12" s="12">
        <f t="shared" si="0"/>
        <v>0</v>
      </c>
    </row>
    <row r="13" spans="1:7" ht="100.8" x14ac:dyDescent="0.3">
      <c r="A13" s="12">
        <v>11</v>
      </c>
      <c r="B13" s="36" t="s">
        <v>62</v>
      </c>
      <c r="C13" s="38" t="s">
        <v>63</v>
      </c>
      <c r="D13" s="50" t="s">
        <v>50</v>
      </c>
      <c r="E13" s="50">
        <v>1</v>
      </c>
      <c r="F13" s="1"/>
      <c r="G13" s="12">
        <f t="shared" si="0"/>
        <v>0</v>
      </c>
    </row>
    <row r="14" spans="1:7" ht="86.4" x14ac:dyDescent="0.3">
      <c r="A14" s="12">
        <v>12</v>
      </c>
      <c r="B14" s="36" t="s">
        <v>64</v>
      </c>
      <c r="C14" s="57" t="s">
        <v>65</v>
      </c>
      <c r="D14" s="50" t="s">
        <v>50</v>
      </c>
      <c r="E14" s="50">
        <v>1</v>
      </c>
      <c r="F14" s="1"/>
      <c r="G14" s="12">
        <f t="shared" si="0"/>
        <v>0</v>
      </c>
    </row>
    <row r="15" spans="1:7" ht="43.2" x14ac:dyDescent="0.3">
      <c r="A15" s="12">
        <v>13</v>
      </c>
      <c r="B15" s="58" t="s">
        <v>30</v>
      </c>
      <c r="C15" s="59" t="s">
        <v>66</v>
      </c>
      <c r="D15" s="50"/>
      <c r="E15" s="50"/>
      <c r="F15" s="1"/>
      <c r="G15" s="12">
        <f t="shared" si="0"/>
        <v>0</v>
      </c>
    </row>
    <row r="16" spans="1:7" ht="158.4" x14ac:dyDescent="0.3">
      <c r="A16" s="12">
        <v>14</v>
      </c>
      <c r="B16" s="36" t="s">
        <v>67</v>
      </c>
      <c r="C16" s="51" t="s">
        <v>68</v>
      </c>
      <c r="D16" s="50" t="s">
        <v>50</v>
      </c>
      <c r="E16" s="50">
        <v>1</v>
      </c>
      <c r="F16" s="1"/>
      <c r="G16" s="12">
        <f t="shared" si="0"/>
        <v>0</v>
      </c>
    </row>
    <row r="17" spans="1:7" ht="43.2" x14ac:dyDescent="0.3">
      <c r="A17" s="12">
        <v>15</v>
      </c>
      <c r="B17" s="58" t="s">
        <v>30</v>
      </c>
      <c r="C17" s="59" t="s">
        <v>69</v>
      </c>
      <c r="D17" s="50"/>
      <c r="E17" s="50"/>
      <c r="F17" s="1"/>
      <c r="G17" s="12">
        <f t="shared" si="0"/>
        <v>0</v>
      </c>
    </row>
    <row r="18" spans="1:7" ht="230.4" x14ac:dyDescent="0.3">
      <c r="A18" s="12">
        <v>16</v>
      </c>
      <c r="B18" s="36" t="s">
        <v>70</v>
      </c>
      <c r="C18" s="51" t="s">
        <v>71</v>
      </c>
      <c r="D18" s="60" t="s">
        <v>3</v>
      </c>
      <c r="E18" s="60">
        <v>1</v>
      </c>
      <c r="F18" s="1"/>
      <c r="G18" s="12">
        <f t="shared" si="0"/>
        <v>0</v>
      </c>
    </row>
    <row r="19" spans="1:7" ht="72" x14ac:dyDescent="0.3">
      <c r="A19" s="12">
        <v>17</v>
      </c>
      <c r="B19" s="61" t="s">
        <v>73</v>
      </c>
      <c r="C19" s="59" t="s">
        <v>74</v>
      </c>
      <c r="D19" s="50"/>
      <c r="E19" s="50"/>
      <c r="F19" s="1"/>
      <c r="G19" s="12">
        <f t="shared" si="0"/>
        <v>0</v>
      </c>
    </row>
    <row r="20" spans="1:7" ht="72" x14ac:dyDescent="0.3">
      <c r="A20" s="12">
        <v>18</v>
      </c>
      <c r="B20" s="36" t="s">
        <v>75</v>
      </c>
      <c r="C20" s="51" t="s">
        <v>76</v>
      </c>
      <c r="D20" s="50" t="s">
        <v>3</v>
      </c>
      <c r="E20" s="50">
        <v>1</v>
      </c>
      <c r="F20" s="1"/>
      <c r="G20" s="12">
        <f t="shared" si="0"/>
        <v>0</v>
      </c>
    </row>
    <row r="21" spans="1:7" ht="244.8" x14ac:dyDescent="0.3">
      <c r="A21" s="12">
        <v>19</v>
      </c>
      <c r="B21" s="62" t="s">
        <v>77</v>
      </c>
      <c r="C21" s="63" t="s">
        <v>78</v>
      </c>
      <c r="D21" s="60" t="s">
        <v>50</v>
      </c>
      <c r="E21" s="60">
        <v>1</v>
      </c>
      <c r="F21" s="1"/>
      <c r="G21" s="12">
        <f t="shared" si="0"/>
        <v>0</v>
      </c>
    </row>
    <row r="22" spans="1:7" x14ac:dyDescent="0.3">
      <c r="F22" s="40" t="s">
        <v>41</v>
      </c>
      <c r="G22" s="41">
        <f>SUM(G3:G21)</f>
        <v>0</v>
      </c>
    </row>
  </sheetData>
  <mergeCells count="1">
    <mergeCell ref="A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6164-3DE5-4060-8648-8C18A0D8D626}">
  <dimension ref="A1:G9"/>
  <sheetViews>
    <sheetView topLeftCell="A6" zoomScale="80" zoomScaleNormal="80" workbookViewId="0">
      <selection activeCell="C3" sqref="C3"/>
    </sheetView>
  </sheetViews>
  <sheetFormatPr defaultRowHeight="14.4" x14ac:dyDescent="0.3"/>
  <cols>
    <col min="3" max="3" width="49.5546875" customWidth="1"/>
  </cols>
  <sheetData>
    <row r="1" spans="1:7" ht="15" thickBot="1" x14ac:dyDescent="0.35">
      <c r="A1" s="211" t="s">
        <v>79</v>
      </c>
      <c r="B1" s="212"/>
      <c r="C1" s="212"/>
      <c r="D1" s="212"/>
      <c r="E1" s="212"/>
      <c r="F1" s="212"/>
      <c r="G1" s="213"/>
    </row>
    <row r="2" spans="1:7" ht="28.8" x14ac:dyDescent="0.3">
      <c r="A2" s="18"/>
      <c r="B2" s="18" t="s">
        <v>26</v>
      </c>
      <c r="C2" s="21" t="s">
        <v>27</v>
      </c>
      <c r="D2" s="2" t="s">
        <v>0</v>
      </c>
      <c r="E2" s="3" t="s">
        <v>1</v>
      </c>
      <c r="F2" s="2" t="s">
        <v>4</v>
      </c>
      <c r="G2" s="17" t="s">
        <v>2</v>
      </c>
    </row>
    <row r="3" spans="1:7" ht="409.6" x14ac:dyDescent="0.3">
      <c r="A3" s="12">
        <v>1</v>
      </c>
      <c r="B3" s="73" t="s">
        <v>80</v>
      </c>
      <c r="C3" s="48" t="s">
        <v>81</v>
      </c>
      <c r="D3" s="64" t="s">
        <v>50</v>
      </c>
      <c r="E3" s="65">
        <v>1</v>
      </c>
      <c r="F3" s="1"/>
      <c r="G3" s="12">
        <f t="shared" ref="G3:G8" si="0">E3*F3</f>
        <v>0</v>
      </c>
    </row>
    <row r="4" spans="1:7" ht="345.6" x14ac:dyDescent="0.3">
      <c r="A4" s="12">
        <v>2</v>
      </c>
      <c r="B4" s="32" t="s">
        <v>82</v>
      </c>
      <c r="C4" s="66" t="s">
        <v>83</v>
      </c>
      <c r="D4" s="30" t="s">
        <v>50</v>
      </c>
      <c r="E4" s="67">
        <v>1</v>
      </c>
      <c r="F4" s="1"/>
      <c r="G4" s="12">
        <f t="shared" si="0"/>
        <v>0</v>
      </c>
    </row>
    <row r="5" spans="1:7" ht="43.2" x14ac:dyDescent="0.3">
      <c r="A5" s="12">
        <v>3</v>
      </c>
      <c r="B5" s="74" t="s">
        <v>30</v>
      </c>
      <c r="C5" s="69" t="s">
        <v>84</v>
      </c>
      <c r="D5" s="68" t="s">
        <v>3</v>
      </c>
      <c r="E5" s="70">
        <v>1</v>
      </c>
      <c r="F5" s="1"/>
      <c r="G5" s="12">
        <f t="shared" si="0"/>
        <v>0</v>
      </c>
    </row>
    <row r="6" spans="1:7" ht="409.6" x14ac:dyDescent="0.3">
      <c r="A6" s="12">
        <v>4</v>
      </c>
      <c r="B6" s="73" t="s">
        <v>80</v>
      </c>
      <c r="C6" s="71" t="s">
        <v>85</v>
      </c>
      <c r="D6" s="28" t="s">
        <v>50</v>
      </c>
      <c r="E6" s="28">
        <v>2</v>
      </c>
      <c r="F6" s="1"/>
      <c r="G6" s="12">
        <f t="shared" si="0"/>
        <v>0</v>
      </c>
    </row>
    <row r="7" spans="1:7" ht="345.6" x14ac:dyDescent="0.3">
      <c r="A7" s="12">
        <v>5</v>
      </c>
      <c r="B7" s="33" t="s">
        <v>86</v>
      </c>
      <c r="C7" s="71" t="s">
        <v>87</v>
      </c>
      <c r="D7" s="28" t="s">
        <v>50</v>
      </c>
      <c r="E7" s="28">
        <v>1</v>
      </c>
      <c r="F7" s="1"/>
      <c r="G7" s="12">
        <f t="shared" si="0"/>
        <v>0</v>
      </c>
    </row>
    <row r="8" spans="1:7" ht="409.6" x14ac:dyDescent="0.3">
      <c r="A8" s="12">
        <v>6</v>
      </c>
      <c r="B8" s="33" t="s">
        <v>88</v>
      </c>
      <c r="C8" s="72" t="s">
        <v>89</v>
      </c>
      <c r="D8" s="28" t="s">
        <v>3</v>
      </c>
      <c r="E8" s="28">
        <v>1</v>
      </c>
      <c r="F8" s="1"/>
      <c r="G8" s="12">
        <f t="shared" si="0"/>
        <v>0</v>
      </c>
    </row>
    <row r="9" spans="1:7" x14ac:dyDescent="0.3">
      <c r="F9" s="40" t="s">
        <v>41</v>
      </c>
      <c r="G9" s="41">
        <f>SUM(G3:G8)</f>
        <v>0</v>
      </c>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1453-E495-4922-BCAC-B95DFA24CABB}">
  <sheetPr>
    <pageSetUpPr fitToPage="1"/>
  </sheetPr>
  <dimension ref="A1:R57"/>
  <sheetViews>
    <sheetView view="pageBreakPreview" zoomScale="85" zoomScaleNormal="100" zoomScaleSheetLayoutView="85" zoomScalePageLayoutView="83" workbookViewId="0">
      <selection activeCell="A9" sqref="A8:N9"/>
    </sheetView>
  </sheetViews>
  <sheetFormatPr defaultRowHeight="14.4" x14ac:dyDescent="0.3"/>
  <cols>
    <col min="1" max="1" width="10" customWidth="1"/>
    <col min="2" max="2" width="52.5546875" bestFit="1" customWidth="1"/>
    <col min="3" max="3" width="13.88671875" customWidth="1"/>
    <col min="5" max="5" width="16.109375" bestFit="1" customWidth="1"/>
    <col min="6" max="6" width="15.109375" customWidth="1"/>
    <col min="13" max="13" width="36" customWidth="1"/>
    <col min="14" max="14" width="17.5546875" customWidth="1"/>
  </cols>
  <sheetData>
    <row r="1" spans="1:18" ht="39" customHeight="1" x14ac:dyDescent="0.45">
      <c r="A1" s="186" t="s">
        <v>139</v>
      </c>
      <c r="B1" s="186"/>
      <c r="C1" s="186"/>
      <c r="D1" s="186"/>
      <c r="E1" s="186"/>
      <c r="F1" s="186"/>
      <c r="G1" s="186"/>
      <c r="H1" s="186"/>
      <c r="I1" s="186"/>
      <c r="J1" s="186"/>
      <c r="K1" s="186"/>
      <c r="L1" s="186"/>
      <c r="M1" s="186"/>
      <c r="N1" s="186"/>
      <c r="O1" s="7"/>
      <c r="P1" s="7"/>
      <c r="Q1" s="7"/>
      <c r="R1" s="7"/>
    </row>
    <row r="3" spans="1:18" ht="15.6" x14ac:dyDescent="0.3">
      <c r="A3" s="187" t="s">
        <v>146</v>
      </c>
      <c r="B3" s="187"/>
      <c r="C3" s="187"/>
      <c r="D3" s="187"/>
      <c r="E3" s="187"/>
      <c r="F3" s="187"/>
      <c r="G3" s="187"/>
      <c r="H3" s="187"/>
      <c r="I3" s="187"/>
      <c r="J3" s="187"/>
      <c r="K3" s="187"/>
      <c r="L3" s="187"/>
      <c r="M3" s="187"/>
      <c r="N3" s="187"/>
      <c r="O3" s="8"/>
      <c r="P3" s="8"/>
    </row>
    <row r="5" spans="1:18" ht="51.75" customHeight="1" x14ac:dyDescent="0.3">
      <c r="B5" s="5" t="s">
        <v>6</v>
      </c>
      <c r="C5" s="188" t="s">
        <v>7</v>
      </c>
      <c r="D5" s="188"/>
      <c r="E5" s="188"/>
      <c r="F5" s="188"/>
      <c r="G5" s="188"/>
      <c r="H5" s="188"/>
      <c r="I5" s="188"/>
      <c r="J5" s="5" t="s">
        <v>8</v>
      </c>
      <c r="K5" s="188" t="s">
        <v>9</v>
      </c>
      <c r="L5" s="188"/>
      <c r="M5" s="188"/>
    </row>
    <row r="6" spans="1:18" ht="27.75" customHeight="1" x14ac:dyDescent="0.3">
      <c r="B6" s="5" t="s">
        <v>10</v>
      </c>
      <c r="C6" s="189" t="s">
        <v>139</v>
      </c>
      <c r="D6" s="189"/>
      <c r="E6" s="189"/>
      <c r="F6" s="189"/>
      <c r="G6" s="189"/>
      <c r="H6" s="189"/>
      <c r="I6" s="189"/>
      <c r="J6" s="189"/>
      <c r="K6" s="189"/>
      <c r="L6" s="189"/>
      <c r="M6" s="189"/>
    </row>
    <row r="7" spans="1:18" ht="15" customHeight="1" x14ac:dyDescent="0.3">
      <c r="B7" s="6"/>
      <c r="C7" s="9"/>
      <c r="D7" s="9"/>
      <c r="E7" s="9"/>
      <c r="F7" s="9"/>
      <c r="G7" s="9"/>
      <c r="H7" s="9"/>
      <c r="I7" s="9"/>
      <c r="J7" s="9"/>
      <c r="K7" s="9"/>
      <c r="L7" s="9"/>
      <c r="M7" s="9"/>
    </row>
    <row r="8" spans="1:18" ht="57.6" customHeight="1" x14ac:dyDescent="0.3">
      <c r="A8" s="190" t="s">
        <v>11</v>
      </c>
      <c r="B8" s="191"/>
      <c r="C8" s="191"/>
      <c r="D8" s="191"/>
      <c r="E8" s="191"/>
      <c r="F8" s="191"/>
      <c r="G8" s="191"/>
      <c r="H8" s="191"/>
      <c r="I8" s="191"/>
      <c r="J8" s="191"/>
      <c r="K8" s="191"/>
      <c r="L8" s="191"/>
      <c r="M8" s="191"/>
      <c r="N8" s="191"/>
    </row>
    <row r="9" spans="1:18" ht="64.2" customHeight="1" x14ac:dyDescent="0.3">
      <c r="A9" s="192" t="s">
        <v>141</v>
      </c>
      <c r="B9" s="192"/>
      <c r="C9" s="192"/>
      <c r="D9" s="192"/>
      <c r="E9" s="192"/>
      <c r="F9" s="192"/>
      <c r="G9" s="192"/>
      <c r="H9" s="192"/>
      <c r="I9" s="192"/>
      <c r="J9" s="192"/>
      <c r="K9" s="192"/>
      <c r="L9" s="192"/>
      <c r="M9" s="192"/>
      <c r="N9" s="192"/>
    </row>
    <row r="10" spans="1:18" x14ac:dyDescent="0.3">
      <c r="A10" s="194" t="s">
        <v>111</v>
      </c>
      <c r="B10" s="194"/>
      <c r="C10" s="194"/>
      <c r="D10" s="128"/>
      <c r="E10" s="128"/>
      <c r="F10" s="128"/>
      <c r="G10" s="128"/>
      <c r="I10" s="195" t="s">
        <v>17</v>
      </c>
      <c r="J10" s="195"/>
      <c r="K10" s="195"/>
      <c r="L10" s="195"/>
      <c r="M10" s="195"/>
      <c r="N10" s="195"/>
    </row>
    <row r="11" spans="1:18" s="4" customFormat="1" ht="57.6" x14ac:dyDescent="0.3">
      <c r="A11" s="226" t="s">
        <v>116</v>
      </c>
      <c r="B11" s="226"/>
      <c r="C11" s="226"/>
      <c r="D11" s="226"/>
      <c r="E11" s="226"/>
      <c r="F11" s="226"/>
      <c r="G11" s="130"/>
      <c r="I11" s="207" t="s">
        <v>5</v>
      </c>
      <c r="J11" s="208"/>
      <c r="K11" s="208"/>
      <c r="L11" s="208"/>
      <c r="M11" s="209"/>
      <c r="N11" s="11" t="s">
        <v>143</v>
      </c>
    </row>
    <row r="12" spans="1:18" ht="45" customHeight="1" x14ac:dyDescent="0.3">
      <c r="A12" s="144" t="s">
        <v>95</v>
      </c>
      <c r="B12" s="145" t="s">
        <v>26</v>
      </c>
      <c r="C12" s="144" t="s">
        <v>96</v>
      </c>
      <c r="D12" s="108" t="s">
        <v>99</v>
      </c>
      <c r="E12" s="183" t="s">
        <v>140</v>
      </c>
      <c r="F12" s="134" t="s">
        <v>142</v>
      </c>
      <c r="G12" s="129"/>
      <c r="I12" s="214" t="s">
        <v>19</v>
      </c>
      <c r="J12" s="215"/>
      <c r="K12" s="215"/>
      <c r="L12" s="215"/>
      <c r="M12" s="216"/>
      <c r="N12" s="12">
        <f>F36</f>
        <v>0</v>
      </c>
    </row>
    <row r="13" spans="1:18" ht="28.35" customHeight="1" x14ac:dyDescent="0.3">
      <c r="A13" s="217">
        <v>1</v>
      </c>
      <c r="B13" s="114" t="s">
        <v>43</v>
      </c>
      <c r="C13" s="46" t="s">
        <v>3</v>
      </c>
      <c r="D13" s="47">
        <v>1</v>
      </c>
      <c r="E13" s="47"/>
      <c r="F13" s="146">
        <f t="shared" ref="F13:F32" si="0">D13*E13</f>
        <v>0</v>
      </c>
      <c r="G13" s="4"/>
      <c r="I13" s="197" t="s">
        <v>20</v>
      </c>
      <c r="J13" s="198"/>
      <c r="K13" s="198"/>
      <c r="L13" s="198"/>
      <c r="M13" s="199"/>
      <c r="N13" s="12">
        <f>F45+F33+F37</f>
        <v>0</v>
      </c>
    </row>
    <row r="14" spans="1:18" ht="30" customHeight="1" x14ac:dyDescent="0.3">
      <c r="A14" s="217"/>
      <c r="B14" s="114" t="s">
        <v>30</v>
      </c>
      <c r="C14" s="46" t="s">
        <v>3</v>
      </c>
      <c r="D14" s="47">
        <v>1</v>
      </c>
      <c r="E14" s="47"/>
      <c r="F14" s="146">
        <f t="shared" si="0"/>
        <v>0</v>
      </c>
      <c r="G14" s="4"/>
      <c r="I14" s="224" t="s">
        <v>105</v>
      </c>
      <c r="J14" s="225"/>
      <c r="K14" s="225"/>
      <c r="L14" s="225"/>
      <c r="M14" s="225"/>
      <c r="N14" s="225"/>
    </row>
    <row r="15" spans="1:18" ht="27.6" customHeight="1" x14ac:dyDescent="0.3">
      <c r="A15" s="217"/>
      <c r="B15" s="112" t="s">
        <v>46</v>
      </c>
      <c r="C15" s="47" t="s">
        <v>3</v>
      </c>
      <c r="D15" s="47">
        <v>1</v>
      </c>
      <c r="E15" s="47"/>
      <c r="F15" s="146">
        <f t="shared" si="0"/>
        <v>0</v>
      </c>
      <c r="G15" s="4"/>
      <c r="I15" s="214" t="s">
        <v>21</v>
      </c>
      <c r="J15" s="215"/>
      <c r="K15" s="215"/>
      <c r="L15" s="215"/>
      <c r="M15" s="216"/>
      <c r="N15" s="13">
        <f>F40</f>
        <v>0</v>
      </c>
    </row>
    <row r="16" spans="1:18" ht="27.6" customHeight="1" x14ac:dyDescent="0.3">
      <c r="A16" s="218">
        <v>2</v>
      </c>
      <c r="B16" s="114" t="s">
        <v>48</v>
      </c>
      <c r="C16" s="46" t="s">
        <v>50</v>
      </c>
      <c r="D16" s="47">
        <v>1</v>
      </c>
      <c r="E16" s="47"/>
      <c r="F16" s="146">
        <f t="shared" si="0"/>
        <v>0</v>
      </c>
      <c r="G16" s="4"/>
      <c r="I16" s="197" t="s">
        <v>22</v>
      </c>
      <c r="J16" s="198"/>
      <c r="K16" s="198"/>
      <c r="L16" s="198"/>
      <c r="M16" s="199"/>
      <c r="N16" s="12">
        <f>F41</f>
        <v>0</v>
      </c>
    </row>
    <row r="17" spans="1:14" ht="30.6" customHeight="1" x14ac:dyDescent="0.3">
      <c r="A17" s="218"/>
      <c r="B17" s="228" t="s">
        <v>30</v>
      </c>
      <c r="C17" s="222" t="s">
        <v>3</v>
      </c>
      <c r="D17" s="230">
        <v>1</v>
      </c>
      <c r="E17" s="230"/>
      <c r="F17" s="222">
        <f t="shared" si="0"/>
        <v>0</v>
      </c>
      <c r="G17" s="4"/>
      <c r="I17" s="197" t="s">
        <v>23</v>
      </c>
      <c r="J17" s="198"/>
      <c r="K17" s="198"/>
      <c r="L17" s="198"/>
      <c r="M17" s="199"/>
      <c r="N17" s="12">
        <f>F42</f>
        <v>0</v>
      </c>
    </row>
    <row r="18" spans="1:14" x14ac:dyDescent="0.3">
      <c r="A18" s="218"/>
      <c r="B18" s="229"/>
      <c r="C18" s="223"/>
      <c r="D18" s="231"/>
      <c r="E18" s="231"/>
      <c r="F18" s="223"/>
      <c r="G18" s="4"/>
      <c r="I18" s="197" t="s">
        <v>106</v>
      </c>
      <c r="J18" s="198"/>
      <c r="K18" s="198"/>
      <c r="L18" s="198"/>
      <c r="M18" s="199"/>
      <c r="N18" s="12">
        <f>F43</f>
        <v>0</v>
      </c>
    </row>
    <row r="19" spans="1:14" x14ac:dyDescent="0.3">
      <c r="A19" s="219">
        <v>3</v>
      </c>
      <c r="B19" s="114" t="s">
        <v>52</v>
      </c>
      <c r="C19" s="42" t="s">
        <v>50</v>
      </c>
      <c r="D19" s="42">
        <v>1</v>
      </c>
      <c r="E19" s="42"/>
      <c r="F19" s="146">
        <f t="shared" si="0"/>
        <v>0</v>
      </c>
      <c r="G19" s="4"/>
      <c r="I19" s="197" t="s">
        <v>24</v>
      </c>
      <c r="J19" s="198"/>
      <c r="K19" s="198"/>
      <c r="L19" s="198"/>
      <c r="M19" s="199"/>
      <c r="N19" s="12">
        <f>F44</f>
        <v>0</v>
      </c>
    </row>
    <row r="20" spans="1:14" x14ac:dyDescent="0.3">
      <c r="A20" s="219"/>
      <c r="B20" s="31" t="s">
        <v>54</v>
      </c>
      <c r="C20" s="56" t="s">
        <v>3</v>
      </c>
      <c r="D20" s="56">
        <v>1</v>
      </c>
      <c r="E20" s="56"/>
      <c r="F20" s="146">
        <f t="shared" si="0"/>
        <v>0</v>
      </c>
      <c r="G20" s="4"/>
      <c r="I20" s="200" t="s">
        <v>119</v>
      </c>
      <c r="J20" s="200"/>
      <c r="K20" s="200"/>
      <c r="L20" s="200"/>
      <c r="M20" s="200"/>
      <c r="N20" s="12">
        <f>SUM(N15:N19,N12:N13)</f>
        <v>0</v>
      </c>
    </row>
    <row r="21" spans="1:14" x14ac:dyDescent="0.3">
      <c r="A21" s="219">
        <v>4</v>
      </c>
      <c r="B21" s="114" t="s">
        <v>56</v>
      </c>
      <c r="C21" s="42" t="s">
        <v>50</v>
      </c>
      <c r="D21" s="42">
        <v>1</v>
      </c>
      <c r="E21" s="42"/>
      <c r="F21" s="146">
        <f t="shared" si="0"/>
        <v>0</v>
      </c>
      <c r="G21" s="4"/>
      <c r="I21" s="130"/>
      <c r="J21" s="130"/>
      <c r="K21" s="130"/>
      <c r="L21" s="130"/>
      <c r="M21" s="130"/>
      <c r="N21" s="14"/>
    </row>
    <row r="22" spans="1:14" x14ac:dyDescent="0.3">
      <c r="A22" s="219"/>
      <c r="B22" s="31" t="s">
        <v>58</v>
      </c>
      <c r="C22" s="56" t="s">
        <v>3</v>
      </c>
      <c r="D22" s="56">
        <v>1</v>
      </c>
      <c r="E22" s="56"/>
      <c r="F22" s="146">
        <f t="shared" si="0"/>
        <v>0</v>
      </c>
      <c r="G22" s="4"/>
      <c r="I22" s="130"/>
      <c r="J22" s="130"/>
      <c r="K22" s="130"/>
      <c r="L22" s="130"/>
      <c r="M22" s="130"/>
      <c r="N22" s="14"/>
    </row>
    <row r="23" spans="1:14" x14ac:dyDescent="0.3">
      <c r="A23" s="50">
        <v>5</v>
      </c>
      <c r="B23" s="62" t="s">
        <v>60</v>
      </c>
      <c r="C23" s="36" t="s">
        <v>50</v>
      </c>
      <c r="D23" s="50">
        <v>1</v>
      </c>
      <c r="E23" s="50"/>
      <c r="F23" s="146">
        <f t="shared" si="0"/>
        <v>0</v>
      </c>
      <c r="G23" s="4"/>
      <c r="I23" s="130"/>
      <c r="J23" s="130"/>
      <c r="K23" s="130"/>
      <c r="L23" s="130"/>
      <c r="M23" s="130"/>
      <c r="N23" s="14"/>
    </row>
    <row r="24" spans="1:14" x14ac:dyDescent="0.3">
      <c r="A24" s="50">
        <v>6</v>
      </c>
      <c r="B24" s="62" t="s">
        <v>62</v>
      </c>
      <c r="C24" s="50" t="s">
        <v>50</v>
      </c>
      <c r="D24" s="50">
        <v>1</v>
      </c>
      <c r="E24" s="50"/>
      <c r="F24" s="146">
        <f t="shared" si="0"/>
        <v>0</v>
      </c>
      <c r="G24" s="4"/>
      <c r="I24" s="130"/>
      <c r="J24" s="130"/>
      <c r="K24" s="130"/>
      <c r="L24" s="130"/>
      <c r="M24" s="130"/>
      <c r="N24" s="14"/>
    </row>
    <row r="25" spans="1:14" x14ac:dyDescent="0.3">
      <c r="A25" s="220">
        <v>7</v>
      </c>
      <c r="B25" s="62" t="s">
        <v>64</v>
      </c>
      <c r="C25" s="50" t="s">
        <v>50</v>
      </c>
      <c r="D25" s="50">
        <v>1</v>
      </c>
      <c r="E25" s="50"/>
      <c r="F25" s="146">
        <f t="shared" si="0"/>
        <v>0</v>
      </c>
      <c r="G25" s="4"/>
      <c r="I25" s="130"/>
      <c r="J25" s="130"/>
      <c r="K25" s="130"/>
      <c r="L25" s="130"/>
      <c r="M25" s="130"/>
      <c r="N25" s="14"/>
    </row>
    <row r="26" spans="1:14" x14ac:dyDescent="0.3">
      <c r="A26" s="220"/>
      <c r="B26" s="62" t="s">
        <v>30</v>
      </c>
      <c r="C26" s="50" t="s">
        <v>138</v>
      </c>
      <c r="D26" s="50">
        <v>1</v>
      </c>
      <c r="E26" s="50"/>
      <c r="F26" s="146">
        <f t="shared" si="0"/>
        <v>0</v>
      </c>
      <c r="G26" s="4"/>
      <c r="I26" s="130"/>
      <c r="J26" s="130"/>
      <c r="K26" s="130"/>
      <c r="L26" s="130"/>
      <c r="M26" s="130"/>
      <c r="N26" s="14"/>
    </row>
    <row r="27" spans="1:14" x14ac:dyDescent="0.3">
      <c r="A27" s="220">
        <v>8</v>
      </c>
      <c r="B27" s="62" t="s">
        <v>67</v>
      </c>
      <c r="C27" s="50" t="s">
        <v>50</v>
      </c>
      <c r="D27" s="50">
        <v>1</v>
      </c>
      <c r="E27" s="50"/>
      <c r="F27" s="146">
        <f t="shared" si="0"/>
        <v>0</v>
      </c>
      <c r="G27" s="4"/>
      <c r="I27" s="130"/>
      <c r="J27" s="130"/>
      <c r="K27" s="130"/>
      <c r="L27" s="130"/>
      <c r="M27" s="130"/>
      <c r="N27" s="14"/>
    </row>
    <row r="28" spans="1:14" x14ac:dyDescent="0.3">
      <c r="A28" s="220"/>
      <c r="B28" s="62" t="s">
        <v>30</v>
      </c>
      <c r="C28" s="50" t="s">
        <v>138</v>
      </c>
      <c r="D28" s="50">
        <v>1</v>
      </c>
      <c r="E28" s="50"/>
      <c r="F28" s="146">
        <f t="shared" si="0"/>
        <v>0</v>
      </c>
      <c r="G28" s="4"/>
      <c r="I28" s="130"/>
      <c r="J28" s="130"/>
      <c r="K28" s="130"/>
      <c r="L28" s="130"/>
      <c r="M28" s="130"/>
      <c r="N28" s="14"/>
    </row>
    <row r="29" spans="1:14" ht="28.8" x14ac:dyDescent="0.3">
      <c r="A29" s="221">
        <v>9</v>
      </c>
      <c r="B29" s="62" t="s">
        <v>70</v>
      </c>
      <c r="C29" s="60" t="s">
        <v>3</v>
      </c>
      <c r="D29" s="60">
        <v>1</v>
      </c>
      <c r="E29" s="60"/>
      <c r="F29" s="146">
        <f t="shared" si="0"/>
        <v>0</v>
      </c>
      <c r="G29" s="4"/>
      <c r="I29" s="130"/>
      <c r="J29" s="130"/>
      <c r="K29" s="130"/>
      <c r="L29" s="130"/>
      <c r="M29" s="130"/>
      <c r="N29" s="14"/>
    </row>
    <row r="30" spans="1:14" x14ac:dyDescent="0.3">
      <c r="A30" s="221"/>
      <c r="B30" s="31" t="s">
        <v>73</v>
      </c>
      <c r="C30" s="153" t="s">
        <v>138</v>
      </c>
      <c r="D30" s="144">
        <v>1</v>
      </c>
      <c r="E30" s="147"/>
      <c r="F30" s="146">
        <f t="shared" si="0"/>
        <v>0</v>
      </c>
      <c r="G30" s="4"/>
      <c r="I30" s="130"/>
      <c r="J30" s="130"/>
      <c r="K30" s="130"/>
      <c r="L30" s="130"/>
      <c r="M30" s="130"/>
      <c r="N30" s="14"/>
    </row>
    <row r="31" spans="1:14" x14ac:dyDescent="0.3">
      <c r="A31" s="50">
        <v>10</v>
      </c>
      <c r="B31" s="62" t="s">
        <v>75</v>
      </c>
      <c r="C31" s="50" t="s">
        <v>3</v>
      </c>
      <c r="D31" s="50">
        <v>1</v>
      </c>
      <c r="E31" s="50"/>
      <c r="F31" s="146">
        <f t="shared" si="0"/>
        <v>0</v>
      </c>
      <c r="G31" s="4"/>
      <c r="I31" s="130"/>
      <c r="J31" s="130"/>
      <c r="K31" s="130"/>
      <c r="L31" s="130"/>
      <c r="M31" s="130"/>
      <c r="N31" s="14"/>
    </row>
    <row r="32" spans="1:14" ht="15" thickBot="1" x14ac:dyDescent="0.35">
      <c r="A32" s="140">
        <v>11</v>
      </c>
      <c r="B32" s="142" t="s">
        <v>77</v>
      </c>
      <c r="C32" s="140" t="s">
        <v>50</v>
      </c>
      <c r="D32" s="151">
        <v>1</v>
      </c>
      <c r="E32" s="140"/>
      <c r="F32" s="143">
        <f t="shared" si="0"/>
        <v>0</v>
      </c>
      <c r="G32" s="4"/>
      <c r="I32" s="130"/>
      <c r="J32" s="130"/>
      <c r="K32" s="130"/>
      <c r="L32" s="130"/>
      <c r="M32" s="130"/>
      <c r="N32" s="14"/>
    </row>
    <row r="33" spans="1:14" ht="21" customHeight="1" thickBot="1" x14ac:dyDescent="0.35">
      <c r="A33" s="150"/>
      <c r="B33" s="175"/>
      <c r="C33" s="176"/>
      <c r="D33" s="177"/>
      <c r="E33" s="119" t="s">
        <v>41</v>
      </c>
      <c r="F33" s="120">
        <f>SUM(F13:F32)</f>
        <v>0</v>
      </c>
      <c r="G33" s="4"/>
      <c r="I33" s="130"/>
      <c r="J33" s="130"/>
      <c r="K33" s="130"/>
      <c r="L33" s="130"/>
      <c r="M33" s="130"/>
      <c r="N33" s="14"/>
    </row>
    <row r="34" spans="1:14" ht="21" customHeight="1" x14ac:dyDescent="0.3">
      <c r="A34" s="227" t="s">
        <v>113</v>
      </c>
      <c r="B34" s="227"/>
      <c r="C34" s="227"/>
      <c r="D34" s="174"/>
      <c r="E34" s="174"/>
      <c r="F34" s="174"/>
      <c r="G34" s="4"/>
      <c r="I34" s="130"/>
      <c r="J34" s="130"/>
      <c r="K34" s="130"/>
      <c r="L34" s="130"/>
      <c r="M34" s="130"/>
      <c r="N34" s="14"/>
    </row>
    <row r="35" spans="1:14" ht="30" customHeight="1" x14ac:dyDescent="0.3">
      <c r="A35" s="149"/>
      <c r="B35" s="149" t="s">
        <v>26</v>
      </c>
      <c r="C35" s="163" t="s">
        <v>144</v>
      </c>
      <c r="D35" s="159"/>
      <c r="E35" s="160"/>
      <c r="F35" s="161"/>
      <c r="G35" s="4"/>
      <c r="I35" s="130"/>
      <c r="J35" s="130"/>
      <c r="K35" s="130"/>
      <c r="L35" s="130"/>
      <c r="M35" s="130"/>
      <c r="N35" s="14"/>
    </row>
    <row r="36" spans="1:14" x14ac:dyDescent="0.3">
      <c r="A36" s="12">
        <v>1</v>
      </c>
      <c r="B36" s="1" t="s">
        <v>110</v>
      </c>
      <c r="C36" s="19">
        <v>0</v>
      </c>
      <c r="D36" s="169"/>
      <c r="E36" s="170"/>
      <c r="F36" s="171"/>
      <c r="G36" s="4"/>
      <c r="I36" s="130"/>
      <c r="J36" s="130"/>
      <c r="K36" s="130"/>
      <c r="L36" s="130"/>
      <c r="M36" s="130"/>
      <c r="N36" s="14"/>
    </row>
    <row r="37" spans="1:14" x14ac:dyDescent="0.3">
      <c r="A37" s="12">
        <v>2</v>
      </c>
      <c r="B37" s="122" t="s">
        <v>118</v>
      </c>
      <c r="C37" s="19">
        <v>0</v>
      </c>
      <c r="D37" s="169"/>
      <c r="E37" s="169"/>
      <c r="F37" s="171"/>
      <c r="G37" s="4"/>
      <c r="I37" s="130"/>
      <c r="J37" s="130"/>
      <c r="K37" s="130"/>
      <c r="L37" s="130"/>
      <c r="M37" s="130"/>
      <c r="N37" s="14"/>
    </row>
    <row r="38" spans="1:14" x14ac:dyDescent="0.3">
      <c r="A38" s="12">
        <v>3</v>
      </c>
      <c r="B38" s="62" t="s">
        <v>129</v>
      </c>
      <c r="C38" s="19">
        <v>0</v>
      </c>
      <c r="D38" s="169"/>
      <c r="E38" s="169"/>
      <c r="F38" s="171"/>
      <c r="G38" s="4"/>
      <c r="I38" s="130"/>
      <c r="J38" s="130"/>
      <c r="K38" s="130"/>
      <c r="L38" s="130"/>
      <c r="M38" s="130"/>
      <c r="N38" s="14"/>
    </row>
    <row r="39" spans="1:14" x14ac:dyDescent="0.3">
      <c r="A39" s="12">
        <v>4</v>
      </c>
      <c r="B39" s="122" t="s">
        <v>130</v>
      </c>
      <c r="C39" s="19">
        <v>0</v>
      </c>
      <c r="D39" s="169"/>
      <c r="E39" s="169"/>
      <c r="F39" s="171"/>
      <c r="G39" s="4"/>
      <c r="I39" s="130"/>
      <c r="J39" s="130"/>
      <c r="K39" s="130"/>
      <c r="L39" s="130"/>
      <c r="M39" s="130"/>
      <c r="N39" s="14"/>
    </row>
    <row r="40" spans="1:14" x14ac:dyDescent="0.3">
      <c r="A40" s="12">
        <v>5</v>
      </c>
      <c r="B40" s="75" t="s">
        <v>102</v>
      </c>
      <c r="C40" s="19">
        <v>0</v>
      </c>
      <c r="D40" s="169"/>
      <c r="E40" s="169"/>
      <c r="F40" s="171"/>
      <c r="G40" s="4"/>
      <c r="I40" s="130"/>
      <c r="J40" s="130"/>
      <c r="K40" s="130"/>
      <c r="L40" s="130"/>
      <c r="M40" s="130"/>
      <c r="N40" s="14"/>
    </row>
    <row r="41" spans="1:14" x14ac:dyDescent="0.3">
      <c r="A41" s="12">
        <v>6</v>
      </c>
      <c r="B41" s="117" t="s">
        <v>103</v>
      </c>
      <c r="C41" s="19">
        <v>0</v>
      </c>
      <c r="D41" s="169"/>
      <c r="E41" s="169"/>
      <c r="F41" s="171"/>
      <c r="G41" s="4"/>
      <c r="I41" s="130"/>
      <c r="J41" s="130"/>
      <c r="K41" s="130"/>
      <c r="L41" s="130"/>
      <c r="M41" s="130"/>
      <c r="N41" s="14"/>
    </row>
    <row r="42" spans="1:14" x14ac:dyDescent="0.3">
      <c r="A42" s="12">
        <v>7</v>
      </c>
      <c r="B42" s="1" t="s">
        <v>104</v>
      </c>
      <c r="C42" s="19">
        <v>0</v>
      </c>
      <c r="D42" s="169"/>
      <c r="E42" s="169"/>
      <c r="F42" s="171"/>
      <c r="G42" s="4"/>
      <c r="I42" s="130"/>
      <c r="J42" s="130"/>
      <c r="K42" s="130"/>
      <c r="L42" s="130"/>
      <c r="M42" s="130"/>
      <c r="N42" s="14"/>
    </row>
    <row r="43" spans="1:14" x14ac:dyDescent="0.3">
      <c r="A43" s="12">
        <v>8</v>
      </c>
      <c r="B43" s="62" t="s">
        <v>107</v>
      </c>
      <c r="C43" s="19">
        <v>0</v>
      </c>
      <c r="D43" s="169"/>
      <c r="E43" s="169"/>
      <c r="F43" s="171"/>
      <c r="G43" s="4"/>
      <c r="I43" s="130"/>
      <c r="J43" s="130"/>
      <c r="K43" s="130"/>
      <c r="L43" s="130"/>
      <c r="M43" s="130"/>
      <c r="N43" s="14"/>
    </row>
    <row r="44" spans="1:14" ht="28.8" x14ac:dyDescent="0.3">
      <c r="A44" s="12">
        <v>9</v>
      </c>
      <c r="B44" s="62" t="s">
        <v>128</v>
      </c>
      <c r="C44" s="19">
        <v>0</v>
      </c>
      <c r="D44" s="169"/>
      <c r="E44" s="170"/>
      <c r="F44" s="171"/>
      <c r="G44" s="4"/>
      <c r="I44" s="130"/>
      <c r="J44" s="130"/>
      <c r="K44" s="130"/>
      <c r="L44" s="130"/>
      <c r="M44" s="130"/>
      <c r="N44" s="14"/>
    </row>
    <row r="45" spans="1:14" ht="15" thickBot="1" x14ac:dyDescent="0.35">
      <c r="A45" s="12">
        <v>10</v>
      </c>
      <c r="B45" s="62" t="s">
        <v>109</v>
      </c>
      <c r="C45" s="125">
        <v>0</v>
      </c>
      <c r="D45" s="169"/>
      <c r="E45" s="170"/>
      <c r="F45" s="171"/>
      <c r="G45" s="4"/>
      <c r="I45" s="130"/>
      <c r="J45" s="130"/>
      <c r="K45" s="130"/>
      <c r="L45" s="130"/>
      <c r="M45" s="130"/>
      <c r="N45" s="14"/>
    </row>
    <row r="46" spans="1:14" ht="21" customHeight="1" thickBot="1" x14ac:dyDescent="0.35">
      <c r="A46" s="14"/>
      <c r="B46" s="119" t="s">
        <v>127</v>
      </c>
      <c r="C46" s="178">
        <f>SUM(C36:C45)</f>
        <v>0</v>
      </c>
      <c r="D46" s="169"/>
      <c r="E46" s="170"/>
      <c r="F46" s="172"/>
      <c r="G46" s="4"/>
      <c r="I46" s="130"/>
      <c r="J46" s="130"/>
      <c r="K46" s="130"/>
      <c r="L46" s="130"/>
      <c r="M46" s="130"/>
      <c r="N46" s="14"/>
    </row>
    <row r="47" spans="1:14" ht="21" customHeight="1" thickBot="1" x14ac:dyDescent="0.35">
      <c r="B47" s="119" t="s">
        <v>131</v>
      </c>
      <c r="C47" s="179">
        <f>C46+F33</f>
        <v>0</v>
      </c>
      <c r="D47" s="169"/>
      <c r="E47" s="170"/>
      <c r="F47" s="172"/>
      <c r="G47" s="4"/>
      <c r="I47" s="130"/>
      <c r="J47" s="130"/>
      <c r="K47" s="130"/>
      <c r="L47" s="130"/>
      <c r="M47" s="130"/>
      <c r="N47" s="14"/>
    </row>
    <row r="48" spans="1:14" ht="49.8" customHeight="1" x14ac:dyDescent="0.3">
      <c r="A48" s="168" t="s">
        <v>126</v>
      </c>
      <c r="B48" s="167" t="s">
        <v>132</v>
      </c>
      <c r="D48" s="169"/>
      <c r="E48" s="170"/>
      <c r="F48" s="173"/>
      <c r="G48" s="4"/>
      <c r="I48" s="130"/>
      <c r="J48" s="130"/>
      <c r="K48" s="130"/>
      <c r="L48" s="130"/>
      <c r="M48" s="130"/>
      <c r="N48" s="14"/>
    </row>
    <row r="49" spans="1:14" ht="36.75" customHeight="1" x14ac:dyDescent="0.3">
      <c r="A49" s="193" t="s">
        <v>18</v>
      </c>
      <c r="B49" s="193"/>
      <c r="C49" s="193"/>
      <c r="D49" s="193"/>
      <c r="E49" s="193"/>
      <c r="F49" s="193"/>
      <c r="G49" s="193"/>
      <c r="H49" s="193"/>
      <c r="I49" s="193"/>
      <c r="J49" s="193"/>
      <c r="K49" s="193"/>
      <c r="L49" s="193"/>
      <c r="M49" s="193"/>
      <c r="N49" s="193"/>
    </row>
    <row r="50" spans="1:14" x14ac:dyDescent="0.3">
      <c r="B50" s="10"/>
    </row>
    <row r="51" spans="1:14" x14ac:dyDescent="0.3">
      <c r="B51" s="10" t="s">
        <v>12</v>
      </c>
      <c r="C51" s="10" t="s">
        <v>13</v>
      </c>
      <c r="D51" s="10"/>
      <c r="E51" s="10"/>
      <c r="F51" s="10"/>
      <c r="G51" s="10"/>
    </row>
    <row r="52" spans="1:14" x14ac:dyDescent="0.3">
      <c r="B52" s="10"/>
    </row>
    <row r="53" spans="1:14" x14ac:dyDescent="0.3">
      <c r="B53" s="10" t="s">
        <v>14</v>
      </c>
      <c r="C53" s="10" t="s">
        <v>13</v>
      </c>
      <c r="D53" s="10"/>
      <c r="E53" s="10"/>
      <c r="F53" s="10"/>
      <c r="G53" s="10"/>
    </row>
    <row r="54" spans="1:14" x14ac:dyDescent="0.3">
      <c r="B54" s="10"/>
    </row>
    <row r="55" spans="1:14" x14ac:dyDescent="0.3">
      <c r="B55" s="10" t="s">
        <v>15</v>
      </c>
      <c r="C55" s="10" t="s">
        <v>13</v>
      </c>
      <c r="D55" s="10"/>
      <c r="E55" s="10"/>
      <c r="F55" s="10"/>
      <c r="G55" s="10"/>
    </row>
    <row r="56" spans="1:14" x14ac:dyDescent="0.3">
      <c r="B56" s="10"/>
    </row>
    <row r="57" spans="1:14" x14ac:dyDescent="0.3">
      <c r="B57" s="10" t="s">
        <v>16</v>
      </c>
      <c r="C57" s="10" t="s">
        <v>13</v>
      </c>
      <c r="D57" s="10"/>
      <c r="E57" s="10"/>
      <c r="F57" s="10"/>
      <c r="G57" s="10"/>
    </row>
  </sheetData>
  <mergeCells count="34">
    <mergeCell ref="A34:C34"/>
    <mergeCell ref="B17:B18"/>
    <mergeCell ref="C17:C18"/>
    <mergeCell ref="D17:D18"/>
    <mergeCell ref="E17:E18"/>
    <mergeCell ref="I14:N14"/>
    <mergeCell ref="A1:N1"/>
    <mergeCell ref="A3:N3"/>
    <mergeCell ref="C5:I5"/>
    <mergeCell ref="K5:M5"/>
    <mergeCell ref="C6:M6"/>
    <mergeCell ref="A8:N8"/>
    <mergeCell ref="A10:C10"/>
    <mergeCell ref="I10:N10"/>
    <mergeCell ref="A11:F11"/>
    <mergeCell ref="I11:M11"/>
    <mergeCell ref="I12:M12"/>
    <mergeCell ref="A9:N9"/>
    <mergeCell ref="I19:M19"/>
    <mergeCell ref="I20:M20"/>
    <mergeCell ref="A49:N49"/>
    <mergeCell ref="I15:M15"/>
    <mergeCell ref="I16:M16"/>
    <mergeCell ref="I17:M17"/>
    <mergeCell ref="I18:M18"/>
    <mergeCell ref="A13:A15"/>
    <mergeCell ref="A16:A18"/>
    <mergeCell ref="A21:A22"/>
    <mergeCell ref="A25:A26"/>
    <mergeCell ref="A27:A28"/>
    <mergeCell ref="A29:A30"/>
    <mergeCell ref="A19:A20"/>
    <mergeCell ref="I13:M13"/>
    <mergeCell ref="F17:F18"/>
  </mergeCells>
  <pageMargins left="0.25" right="0.25" top="0.75" bottom="0.75" header="0.3" footer="0.3"/>
  <pageSetup paperSize="9"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EB881-8FA2-4A4C-BFE2-9090E1688173}">
  <sheetPr>
    <pageSetUpPr fitToPage="1"/>
  </sheetPr>
  <dimension ref="A1:R48"/>
  <sheetViews>
    <sheetView tabSelected="1" zoomScale="90" zoomScaleNormal="90" zoomScaleSheetLayoutView="100" zoomScalePageLayoutView="83" workbookViewId="0">
      <selection activeCell="A8" sqref="A8:N8"/>
    </sheetView>
  </sheetViews>
  <sheetFormatPr defaultRowHeight="14.4" x14ac:dyDescent="0.3"/>
  <cols>
    <col min="1" max="1" width="10" customWidth="1"/>
    <col min="2" max="2" width="52.5546875" bestFit="1" customWidth="1"/>
    <col min="3" max="3" width="13.88671875" customWidth="1"/>
    <col min="5" max="5" width="16.109375" bestFit="1" customWidth="1"/>
    <col min="6" max="6" width="16.44140625" customWidth="1"/>
    <col min="13" max="13" width="36" customWidth="1"/>
    <col min="14" max="14" width="17.5546875" customWidth="1"/>
  </cols>
  <sheetData>
    <row r="1" spans="1:18" ht="39" customHeight="1" x14ac:dyDescent="0.45">
      <c r="A1" s="186" t="s">
        <v>139</v>
      </c>
      <c r="B1" s="186"/>
      <c r="C1" s="186"/>
      <c r="D1" s="186"/>
      <c r="E1" s="186"/>
      <c r="F1" s="186"/>
      <c r="G1" s="186"/>
      <c r="H1" s="186"/>
      <c r="I1" s="186"/>
      <c r="J1" s="186"/>
      <c r="K1" s="186"/>
      <c r="L1" s="186"/>
      <c r="M1" s="186"/>
      <c r="N1" s="186"/>
      <c r="O1" s="7"/>
      <c r="P1" s="7"/>
      <c r="Q1" s="7"/>
      <c r="R1" s="7"/>
    </row>
    <row r="3" spans="1:18" ht="15.6" x14ac:dyDescent="0.3">
      <c r="A3" s="187" t="s">
        <v>147</v>
      </c>
      <c r="B3" s="187"/>
      <c r="C3" s="187"/>
      <c r="D3" s="187"/>
      <c r="E3" s="187"/>
      <c r="F3" s="187"/>
      <c r="G3" s="187"/>
      <c r="H3" s="187"/>
      <c r="I3" s="187"/>
      <c r="J3" s="187"/>
      <c r="K3" s="187"/>
      <c r="L3" s="187"/>
      <c r="M3" s="187"/>
      <c r="N3" s="187"/>
      <c r="O3" s="8"/>
      <c r="P3" s="8"/>
    </row>
    <row r="5" spans="1:18" ht="51.75" customHeight="1" x14ac:dyDescent="0.3">
      <c r="B5" s="5" t="s">
        <v>6</v>
      </c>
      <c r="C5" s="188" t="s">
        <v>7</v>
      </c>
      <c r="D5" s="188"/>
      <c r="E5" s="188"/>
      <c r="F5" s="188"/>
      <c r="G5" s="188"/>
      <c r="H5" s="188"/>
      <c r="I5" s="188"/>
      <c r="J5" s="5" t="s">
        <v>8</v>
      </c>
      <c r="K5" s="188" t="s">
        <v>9</v>
      </c>
      <c r="L5" s="188"/>
      <c r="M5" s="188"/>
    </row>
    <row r="6" spans="1:18" ht="27.75" customHeight="1" x14ac:dyDescent="0.3">
      <c r="B6" s="5" t="s">
        <v>10</v>
      </c>
      <c r="C6" s="189" t="s">
        <v>139</v>
      </c>
      <c r="D6" s="189"/>
      <c r="E6" s="189"/>
      <c r="F6" s="189"/>
      <c r="G6" s="189"/>
      <c r="H6" s="189"/>
      <c r="I6" s="189"/>
      <c r="J6" s="189"/>
      <c r="K6" s="189"/>
      <c r="L6" s="189"/>
      <c r="M6" s="189"/>
    </row>
    <row r="7" spans="1:18" ht="15" customHeight="1" x14ac:dyDescent="0.3">
      <c r="B7" s="6"/>
      <c r="C7" s="9"/>
      <c r="D7" s="9"/>
      <c r="E7" s="9"/>
      <c r="F7" s="9"/>
      <c r="G7" s="9"/>
      <c r="H7" s="9"/>
      <c r="I7" s="9"/>
      <c r="J7" s="9"/>
      <c r="K7" s="9"/>
      <c r="L7" s="9"/>
      <c r="M7" s="9"/>
    </row>
    <row r="8" spans="1:18" ht="65.400000000000006" customHeight="1" x14ac:dyDescent="0.3">
      <c r="A8" s="190" t="s">
        <v>11</v>
      </c>
      <c r="B8" s="191"/>
      <c r="C8" s="191"/>
      <c r="D8" s="191"/>
      <c r="E8" s="191"/>
      <c r="F8" s="191"/>
      <c r="G8" s="191"/>
      <c r="H8" s="191"/>
      <c r="I8" s="191"/>
      <c r="J8" s="191"/>
      <c r="K8" s="191"/>
      <c r="L8" s="191"/>
      <c r="M8" s="191"/>
      <c r="N8" s="191"/>
    </row>
    <row r="9" spans="1:18" ht="65.400000000000006" customHeight="1" x14ac:dyDescent="0.3">
      <c r="A9" s="192" t="s">
        <v>141</v>
      </c>
      <c r="B9" s="192"/>
      <c r="C9" s="192"/>
      <c r="D9" s="192"/>
      <c r="E9" s="192"/>
      <c r="F9" s="192"/>
      <c r="G9" s="192"/>
      <c r="H9" s="192"/>
      <c r="I9" s="192"/>
      <c r="J9" s="192"/>
      <c r="K9" s="192"/>
      <c r="L9" s="192"/>
      <c r="M9" s="192"/>
      <c r="N9" s="192"/>
    </row>
    <row r="10" spans="1:18" x14ac:dyDescent="0.3">
      <c r="A10" s="194" t="s">
        <v>111</v>
      </c>
      <c r="B10" s="194"/>
      <c r="C10" s="194"/>
      <c r="D10" s="128"/>
      <c r="E10" s="128"/>
      <c r="F10" s="128"/>
      <c r="G10" s="128"/>
      <c r="I10" s="195" t="s">
        <v>17</v>
      </c>
      <c r="J10" s="195"/>
      <c r="K10" s="195"/>
      <c r="L10" s="195"/>
      <c r="M10" s="195"/>
      <c r="N10" s="195"/>
    </row>
    <row r="11" spans="1:18" s="4" customFormat="1" ht="57.6" x14ac:dyDescent="0.3">
      <c r="A11" s="226" t="s">
        <v>116</v>
      </c>
      <c r="B11" s="226"/>
      <c r="C11" s="226"/>
      <c r="D11" s="226"/>
      <c r="E11" s="226"/>
      <c r="F11" s="226"/>
      <c r="G11" s="130"/>
      <c r="I11" s="207" t="s">
        <v>5</v>
      </c>
      <c r="J11" s="208"/>
      <c r="K11" s="208"/>
      <c r="L11" s="208"/>
      <c r="M11" s="209"/>
      <c r="N11" s="11" t="s">
        <v>143</v>
      </c>
    </row>
    <row r="12" spans="1:18" ht="31.2" customHeight="1" x14ac:dyDescent="0.3">
      <c r="A12" s="108" t="s">
        <v>95</v>
      </c>
      <c r="B12" s="107" t="s">
        <v>26</v>
      </c>
      <c r="C12" s="108" t="s">
        <v>96</v>
      </c>
      <c r="D12" s="108" t="s">
        <v>99</v>
      </c>
      <c r="E12" s="183" t="s">
        <v>140</v>
      </c>
      <c r="F12" s="134" t="s">
        <v>142</v>
      </c>
      <c r="G12" s="129"/>
      <c r="I12" s="214" t="s">
        <v>19</v>
      </c>
      <c r="J12" s="215"/>
      <c r="K12" s="215"/>
      <c r="L12" s="215"/>
      <c r="M12" s="216"/>
      <c r="N12" s="12">
        <f>F25</f>
        <v>0</v>
      </c>
    </row>
    <row r="13" spans="1:18" ht="28.65" customHeight="1" x14ac:dyDescent="0.3">
      <c r="A13" s="220">
        <v>1</v>
      </c>
      <c r="B13" s="232" t="s">
        <v>80</v>
      </c>
      <c r="C13" s="238" t="s">
        <v>50</v>
      </c>
      <c r="D13" s="234">
        <v>1</v>
      </c>
      <c r="E13" s="234"/>
      <c r="F13" s="236">
        <f t="shared" ref="F13:F21" si="0">D13*E13</f>
        <v>0</v>
      </c>
      <c r="G13" s="4"/>
      <c r="I13" s="214" t="s">
        <v>20</v>
      </c>
      <c r="J13" s="215"/>
      <c r="K13" s="215"/>
      <c r="L13" s="215"/>
      <c r="M13" s="216"/>
      <c r="N13" s="12">
        <f>F22+F26+F34</f>
        <v>0</v>
      </c>
    </row>
    <row r="14" spans="1:18" x14ac:dyDescent="0.3">
      <c r="A14" s="220"/>
      <c r="B14" s="233"/>
      <c r="C14" s="239"/>
      <c r="D14" s="235"/>
      <c r="E14" s="235"/>
      <c r="F14" s="237"/>
      <c r="G14" s="4"/>
      <c r="I14" s="206" t="s">
        <v>105</v>
      </c>
      <c r="J14" s="206"/>
      <c r="K14" s="206"/>
      <c r="L14" s="206"/>
      <c r="M14" s="206"/>
      <c r="N14" s="206"/>
    </row>
    <row r="15" spans="1:18" ht="30" customHeight="1" x14ac:dyDescent="0.3">
      <c r="A15" s="220">
        <v>2</v>
      </c>
      <c r="B15" s="62" t="s">
        <v>82</v>
      </c>
      <c r="C15" s="36" t="s">
        <v>50</v>
      </c>
      <c r="D15" s="50">
        <v>1</v>
      </c>
      <c r="E15" s="50"/>
      <c r="F15" s="55">
        <f t="shared" si="0"/>
        <v>0</v>
      </c>
      <c r="G15" s="4"/>
      <c r="I15" s="185" t="s">
        <v>21</v>
      </c>
      <c r="J15" s="185"/>
      <c r="K15" s="185"/>
      <c r="L15" s="185"/>
      <c r="M15" s="185"/>
      <c r="N15" s="12">
        <f>F29</f>
        <v>0</v>
      </c>
    </row>
    <row r="16" spans="1:18" ht="35.1" customHeight="1" x14ac:dyDescent="0.3">
      <c r="A16" s="220"/>
      <c r="B16" s="232" t="s">
        <v>30</v>
      </c>
      <c r="C16" s="240" t="s">
        <v>3</v>
      </c>
      <c r="D16" s="242">
        <v>1</v>
      </c>
      <c r="E16" s="242"/>
      <c r="F16" s="236">
        <f t="shared" si="0"/>
        <v>0</v>
      </c>
      <c r="G16" s="4"/>
      <c r="I16" s="197" t="s">
        <v>22</v>
      </c>
      <c r="J16" s="198"/>
      <c r="K16" s="198"/>
      <c r="L16" s="198"/>
      <c r="M16" s="199"/>
      <c r="N16" s="12">
        <f>F30</f>
        <v>0</v>
      </c>
    </row>
    <row r="17" spans="1:14" ht="30" customHeight="1" x14ac:dyDescent="0.3">
      <c r="A17" s="220"/>
      <c r="B17" s="233"/>
      <c r="C17" s="241"/>
      <c r="D17" s="243"/>
      <c r="E17" s="243"/>
      <c r="F17" s="237"/>
      <c r="G17" s="4"/>
      <c r="I17" s="197" t="s">
        <v>23</v>
      </c>
      <c r="J17" s="198"/>
      <c r="K17" s="198"/>
      <c r="L17" s="198"/>
      <c r="M17" s="199"/>
      <c r="N17" s="12">
        <f>F31</f>
        <v>0</v>
      </c>
    </row>
    <row r="18" spans="1:14" ht="32.4" customHeight="1" x14ac:dyDescent="0.3">
      <c r="A18" s="220">
        <v>3</v>
      </c>
      <c r="B18" s="232" t="s">
        <v>80</v>
      </c>
      <c r="C18" s="234" t="s">
        <v>50</v>
      </c>
      <c r="D18" s="234">
        <v>2</v>
      </c>
      <c r="E18" s="234"/>
      <c r="F18" s="236">
        <f t="shared" si="0"/>
        <v>0</v>
      </c>
      <c r="G18" s="4"/>
      <c r="I18" s="197" t="s">
        <v>106</v>
      </c>
      <c r="J18" s="198"/>
      <c r="K18" s="198"/>
      <c r="L18" s="198"/>
      <c r="M18" s="199"/>
      <c r="N18" s="12">
        <f>F32</f>
        <v>0</v>
      </c>
    </row>
    <row r="19" spans="1:14" x14ac:dyDescent="0.3">
      <c r="A19" s="220"/>
      <c r="B19" s="233"/>
      <c r="C19" s="235"/>
      <c r="D19" s="235"/>
      <c r="E19" s="235"/>
      <c r="F19" s="237"/>
      <c r="G19" s="4"/>
      <c r="I19" s="214" t="s">
        <v>24</v>
      </c>
      <c r="J19" s="215"/>
      <c r="K19" s="215"/>
      <c r="L19" s="215"/>
      <c r="M19" s="216"/>
      <c r="N19" s="12">
        <f>F33</f>
        <v>0</v>
      </c>
    </row>
    <row r="20" spans="1:14" x14ac:dyDescent="0.3">
      <c r="A20" s="181">
        <v>4</v>
      </c>
      <c r="B20" s="62" t="s">
        <v>86</v>
      </c>
      <c r="C20" s="50" t="s">
        <v>50</v>
      </c>
      <c r="D20" s="50">
        <v>1</v>
      </c>
      <c r="E20" s="50"/>
      <c r="F20" s="55">
        <f t="shared" si="0"/>
        <v>0</v>
      </c>
      <c r="G20" s="4"/>
      <c r="I20" s="200" t="s">
        <v>122</v>
      </c>
      <c r="J20" s="200"/>
      <c r="K20" s="200"/>
      <c r="L20" s="200"/>
      <c r="M20" s="200"/>
      <c r="N20" s="12">
        <f>SUM(N15:N19,N12:N13)</f>
        <v>0</v>
      </c>
    </row>
    <row r="21" spans="1:14" ht="15" thickBot="1" x14ac:dyDescent="0.35">
      <c r="A21" s="106">
        <v>5</v>
      </c>
      <c r="B21" s="62" t="s">
        <v>88</v>
      </c>
      <c r="C21" s="50" t="s">
        <v>3</v>
      </c>
      <c r="D21" s="50">
        <v>1</v>
      </c>
      <c r="E21" s="50"/>
      <c r="F21" s="55">
        <f t="shared" si="0"/>
        <v>0</v>
      </c>
      <c r="G21" s="4"/>
      <c r="I21" s="130"/>
      <c r="J21" s="130"/>
      <c r="K21" s="130"/>
      <c r="L21" s="130"/>
      <c r="M21" s="130"/>
      <c r="N21" s="14"/>
    </row>
    <row r="22" spans="1:14" ht="15" thickBot="1" x14ac:dyDescent="0.35">
      <c r="E22" s="119" t="s">
        <v>41</v>
      </c>
      <c r="F22" s="120">
        <f>SUM(F13:F21)</f>
        <v>0</v>
      </c>
      <c r="G22" s="4"/>
      <c r="I22" s="130"/>
      <c r="J22" s="130"/>
      <c r="K22" s="130"/>
      <c r="L22" s="130"/>
      <c r="M22" s="130"/>
      <c r="N22" s="14"/>
    </row>
    <row r="23" spans="1:14" x14ac:dyDescent="0.3">
      <c r="A23" s="227" t="s">
        <v>113</v>
      </c>
      <c r="B23" s="227"/>
      <c r="C23" s="227"/>
      <c r="D23" s="174"/>
      <c r="E23" s="174"/>
      <c r="F23" s="174"/>
      <c r="G23" s="4"/>
      <c r="I23" s="130"/>
      <c r="J23" s="130"/>
      <c r="K23" s="130"/>
      <c r="L23" s="130"/>
      <c r="M23" s="130"/>
      <c r="N23" s="14"/>
    </row>
    <row r="24" spans="1:14" ht="28.8" x14ac:dyDescent="0.3">
      <c r="A24" s="18"/>
      <c r="B24" s="18" t="s">
        <v>26</v>
      </c>
      <c r="C24" s="163" t="s">
        <v>144</v>
      </c>
      <c r="D24" s="159"/>
      <c r="E24" s="160"/>
      <c r="F24" s="161"/>
      <c r="G24" s="4"/>
      <c r="I24" s="130"/>
      <c r="J24" s="130"/>
      <c r="K24" s="130"/>
      <c r="L24" s="130"/>
      <c r="M24" s="130"/>
      <c r="N24" s="14"/>
    </row>
    <row r="25" spans="1:14" x14ac:dyDescent="0.3">
      <c r="A25" s="34">
        <v>1</v>
      </c>
      <c r="B25" t="s">
        <v>110</v>
      </c>
      <c r="C25" s="19">
        <v>0</v>
      </c>
      <c r="D25" s="169"/>
      <c r="E25" s="170"/>
      <c r="F25" s="171"/>
      <c r="G25" s="4"/>
      <c r="I25" s="130"/>
      <c r="J25" s="130"/>
      <c r="K25" s="130"/>
      <c r="L25" s="130"/>
      <c r="M25" s="130"/>
      <c r="N25" s="14"/>
    </row>
    <row r="26" spans="1:14" x14ac:dyDescent="0.3">
      <c r="A26" s="12">
        <v>2</v>
      </c>
      <c r="B26" s="122" t="s">
        <v>118</v>
      </c>
      <c r="C26" s="19">
        <v>0</v>
      </c>
      <c r="D26" s="169"/>
      <c r="E26" s="169"/>
      <c r="F26" s="171"/>
      <c r="G26" s="4"/>
      <c r="I26" s="130"/>
      <c r="J26" s="130"/>
      <c r="K26" s="130"/>
      <c r="L26" s="130"/>
      <c r="M26" s="130"/>
      <c r="N26" s="14"/>
    </row>
    <row r="27" spans="1:14" ht="28.8" x14ac:dyDescent="0.3">
      <c r="A27" s="34">
        <v>3</v>
      </c>
      <c r="B27" s="180" t="s">
        <v>134</v>
      </c>
      <c r="C27" s="19">
        <v>0</v>
      </c>
      <c r="D27" s="169"/>
      <c r="E27" s="169"/>
      <c r="F27" s="171"/>
      <c r="G27" s="4"/>
      <c r="I27" s="130"/>
      <c r="J27" s="130"/>
      <c r="K27" s="130"/>
      <c r="L27" s="130"/>
      <c r="M27" s="130"/>
      <c r="N27" s="14"/>
    </row>
    <row r="28" spans="1:14" ht="28.8" x14ac:dyDescent="0.3">
      <c r="A28" s="34">
        <v>4</v>
      </c>
      <c r="B28" s="180" t="s">
        <v>135</v>
      </c>
      <c r="C28" s="19">
        <v>0</v>
      </c>
      <c r="D28" s="169"/>
      <c r="E28" s="169"/>
      <c r="F28" s="171"/>
      <c r="G28" s="4"/>
      <c r="I28" s="130"/>
      <c r="J28" s="130"/>
      <c r="K28" s="130"/>
      <c r="L28" s="130"/>
      <c r="M28" s="130"/>
      <c r="N28" s="14"/>
    </row>
    <row r="29" spans="1:14" x14ac:dyDescent="0.3">
      <c r="A29" s="12">
        <v>5</v>
      </c>
      <c r="B29" s="75" t="s">
        <v>102</v>
      </c>
      <c r="C29" s="19">
        <v>0</v>
      </c>
      <c r="D29" s="169"/>
      <c r="E29" s="169"/>
      <c r="F29" s="171"/>
      <c r="G29" s="4"/>
      <c r="I29" s="130"/>
      <c r="J29" s="130"/>
      <c r="K29" s="130"/>
      <c r="L29" s="130"/>
      <c r="M29" s="130"/>
      <c r="N29" s="14"/>
    </row>
    <row r="30" spans="1:14" x14ac:dyDescent="0.3">
      <c r="A30" s="34">
        <v>6</v>
      </c>
      <c r="B30" s="117" t="s">
        <v>103</v>
      </c>
      <c r="C30" s="19">
        <v>0</v>
      </c>
      <c r="D30" s="169"/>
      <c r="E30" s="169"/>
      <c r="F30" s="171"/>
      <c r="G30" s="4"/>
      <c r="I30" s="130"/>
      <c r="J30" s="130"/>
      <c r="K30" s="130"/>
      <c r="L30" s="130"/>
      <c r="M30" s="130"/>
      <c r="N30" s="14"/>
    </row>
    <row r="31" spans="1:14" x14ac:dyDescent="0.3">
      <c r="A31" s="34">
        <v>7</v>
      </c>
      <c r="B31" s="1" t="s">
        <v>104</v>
      </c>
      <c r="C31" s="19">
        <v>0</v>
      </c>
      <c r="D31" s="169"/>
      <c r="E31" s="169"/>
      <c r="F31" s="171"/>
      <c r="G31" s="4"/>
      <c r="I31" s="130"/>
      <c r="J31" s="130"/>
      <c r="K31" s="130"/>
      <c r="L31" s="130"/>
      <c r="M31" s="130"/>
      <c r="N31" s="14"/>
    </row>
    <row r="32" spans="1:14" x14ac:dyDescent="0.3">
      <c r="A32" s="12">
        <v>8</v>
      </c>
      <c r="B32" s="62" t="s">
        <v>107</v>
      </c>
      <c r="C32" s="19">
        <v>0</v>
      </c>
      <c r="D32" s="169"/>
      <c r="E32" s="169"/>
      <c r="F32" s="171"/>
      <c r="G32" s="4"/>
      <c r="I32" s="130"/>
      <c r="J32" s="130"/>
      <c r="K32" s="130"/>
      <c r="L32" s="130"/>
      <c r="M32" s="130"/>
      <c r="N32" s="14"/>
    </row>
    <row r="33" spans="1:14" ht="28.8" x14ac:dyDescent="0.3">
      <c r="A33" s="34">
        <v>9</v>
      </c>
      <c r="B33" s="124" t="s">
        <v>124</v>
      </c>
      <c r="C33" s="19">
        <v>0</v>
      </c>
      <c r="D33" s="169"/>
      <c r="E33" s="170"/>
      <c r="F33" s="171"/>
      <c r="G33" s="4"/>
      <c r="I33" s="130"/>
      <c r="J33" s="130"/>
      <c r="K33" s="130"/>
      <c r="L33" s="130"/>
      <c r="M33" s="130"/>
      <c r="N33" s="14"/>
    </row>
    <row r="34" spans="1:14" ht="15" thickBot="1" x14ac:dyDescent="0.35">
      <c r="A34" s="34">
        <v>10</v>
      </c>
      <c r="B34" s="62" t="s">
        <v>109</v>
      </c>
      <c r="C34" s="182">
        <v>0</v>
      </c>
      <c r="D34" s="169"/>
      <c r="E34" s="170"/>
      <c r="F34" s="171"/>
      <c r="G34" s="4"/>
      <c r="I34" s="130"/>
      <c r="J34" s="130"/>
      <c r="K34" s="130"/>
      <c r="L34" s="130"/>
      <c r="M34" s="130"/>
      <c r="N34" s="14"/>
    </row>
    <row r="35" spans="1:14" ht="21" customHeight="1" thickBot="1" x14ac:dyDescent="0.35">
      <c r="A35" s="14"/>
      <c r="B35" s="119" t="s">
        <v>127</v>
      </c>
      <c r="C35" s="178">
        <f>SUM(C25:C34)</f>
        <v>0</v>
      </c>
      <c r="D35" s="169"/>
      <c r="E35" s="170"/>
      <c r="F35" s="172"/>
      <c r="G35" s="4"/>
      <c r="I35" s="130"/>
      <c r="J35" s="130"/>
      <c r="K35" s="130"/>
      <c r="L35" s="130"/>
      <c r="M35" s="130"/>
      <c r="N35" s="14"/>
    </row>
    <row r="36" spans="1:14" ht="21" customHeight="1" thickBot="1" x14ac:dyDescent="0.35">
      <c r="B36" s="119" t="s">
        <v>137</v>
      </c>
      <c r="C36" s="179">
        <f>C35+F22</f>
        <v>0</v>
      </c>
      <c r="D36" s="169"/>
      <c r="E36" s="170"/>
      <c r="F36" s="173"/>
      <c r="G36" s="4"/>
      <c r="I36" s="130"/>
      <c r="J36" s="130"/>
      <c r="K36" s="130"/>
      <c r="L36" s="130"/>
      <c r="M36" s="130"/>
      <c r="N36" s="14"/>
    </row>
    <row r="37" spans="1:14" ht="41.4" customHeight="1" x14ac:dyDescent="0.3">
      <c r="A37" s="168" t="s">
        <v>126</v>
      </c>
      <c r="B37" s="167" t="s">
        <v>136</v>
      </c>
      <c r="C37" s="157"/>
      <c r="D37" s="169"/>
      <c r="E37" s="170"/>
      <c r="F37" s="173"/>
      <c r="G37" s="4"/>
      <c r="I37" s="130"/>
      <c r="J37" s="130"/>
      <c r="K37" s="130"/>
      <c r="L37" s="130"/>
      <c r="M37" s="130"/>
      <c r="N37" s="14"/>
    </row>
    <row r="38" spans="1:14" ht="21" hidden="1" customHeight="1" x14ac:dyDescent="0.3">
      <c r="B38" s="155"/>
      <c r="C38" s="157"/>
      <c r="D38" s="169"/>
      <c r="E38" s="170"/>
      <c r="F38" s="173"/>
      <c r="G38" s="4"/>
      <c r="I38" s="130"/>
      <c r="J38" s="130"/>
      <c r="K38" s="130"/>
      <c r="L38" s="130"/>
      <c r="M38" s="130"/>
      <c r="N38" s="14"/>
    </row>
    <row r="39" spans="1:14" ht="4.2" customHeight="1" x14ac:dyDescent="0.3">
      <c r="E39" s="8"/>
      <c r="G39" s="4"/>
      <c r="I39" s="130"/>
      <c r="J39" s="130"/>
      <c r="K39" s="130"/>
      <c r="L39" s="130"/>
      <c r="M39" s="130"/>
      <c r="N39" s="14"/>
    </row>
    <row r="40" spans="1:14" ht="36.75" customHeight="1" x14ac:dyDescent="0.3">
      <c r="A40" s="193" t="s">
        <v>18</v>
      </c>
      <c r="B40" s="193"/>
      <c r="C40" s="193"/>
      <c r="D40" s="193"/>
      <c r="E40" s="193"/>
      <c r="F40" s="193"/>
      <c r="G40" s="193"/>
      <c r="H40" s="193"/>
      <c r="I40" s="193"/>
      <c r="J40" s="193"/>
      <c r="K40" s="193"/>
      <c r="L40" s="193"/>
      <c r="M40" s="193"/>
      <c r="N40" s="193"/>
    </row>
    <row r="41" spans="1:14" x14ac:dyDescent="0.3">
      <c r="B41" s="10"/>
    </row>
    <row r="42" spans="1:14" x14ac:dyDescent="0.3">
      <c r="B42" s="10" t="s">
        <v>12</v>
      </c>
      <c r="C42" s="10" t="s">
        <v>13</v>
      </c>
      <c r="D42" s="10"/>
      <c r="E42" s="10"/>
      <c r="F42" s="10"/>
      <c r="G42" s="10"/>
    </row>
    <row r="43" spans="1:14" x14ac:dyDescent="0.3">
      <c r="B43" s="10"/>
    </row>
    <row r="44" spans="1:14" x14ac:dyDescent="0.3">
      <c r="B44" s="10" t="s">
        <v>14</v>
      </c>
      <c r="C44" s="10" t="s">
        <v>13</v>
      </c>
      <c r="D44" s="10"/>
      <c r="E44" s="10"/>
      <c r="F44" s="10"/>
      <c r="G44" s="10"/>
    </row>
    <row r="45" spans="1:14" x14ac:dyDescent="0.3">
      <c r="B45" s="10"/>
    </row>
    <row r="46" spans="1:14" x14ac:dyDescent="0.3">
      <c r="B46" s="10" t="s">
        <v>15</v>
      </c>
      <c r="C46" s="10" t="s">
        <v>13</v>
      </c>
      <c r="D46" s="10"/>
      <c r="E46" s="10"/>
      <c r="F46" s="10"/>
      <c r="G46" s="10"/>
    </row>
    <row r="47" spans="1:14" x14ac:dyDescent="0.3">
      <c r="B47" s="10"/>
    </row>
    <row r="48" spans="1:14" x14ac:dyDescent="0.3">
      <c r="B48" s="10" t="s">
        <v>16</v>
      </c>
      <c r="C48" s="10" t="s">
        <v>13</v>
      </c>
      <c r="D48" s="10"/>
      <c r="E48" s="10"/>
      <c r="F48" s="10"/>
      <c r="G48" s="10"/>
    </row>
  </sheetData>
  <mergeCells count="40">
    <mergeCell ref="D13:D14"/>
    <mergeCell ref="E13:E14"/>
    <mergeCell ref="F13:F14"/>
    <mergeCell ref="B16:B17"/>
    <mergeCell ref="C16:C17"/>
    <mergeCell ref="D16:D17"/>
    <mergeCell ref="E16:E17"/>
    <mergeCell ref="F16:F17"/>
    <mergeCell ref="I14:N14"/>
    <mergeCell ref="I15:M15"/>
    <mergeCell ref="A13:A14"/>
    <mergeCell ref="A1:N1"/>
    <mergeCell ref="A3:N3"/>
    <mergeCell ref="C5:I5"/>
    <mergeCell ref="K5:M5"/>
    <mergeCell ref="C6:M6"/>
    <mergeCell ref="A8:N8"/>
    <mergeCell ref="A10:C10"/>
    <mergeCell ref="I10:N10"/>
    <mergeCell ref="A11:F11"/>
    <mergeCell ref="I11:M11"/>
    <mergeCell ref="I12:M12"/>
    <mergeCell ref="B13:B14"/>
    <mergeCell ref="C13:C14"/>
    <mergeCell ref="A9:N9"/>
    <mergeCell ref="A40:N40"/>
    <mergeCell ref="I16:M16"/>
    <mergeCell ref="I17:M17"/>
    <mergeCell ref="I18:M18"/>
    <mergeCell ref="I19:M19"/>
    <mergeCell ref="I20:M20"/>
    <mergeCell ref="A15:A17"/>
    <mergeCell ref="A18:A19"/>
    <mergeCell ref="B18:B19"/>
    <mergeCell ref="C18:C19"/>
    <mergeCell ref="D18:D19"/>
    <mergeCell ref="E18:E19"/>
    <mergeCell ref="F18:F19"/>
    <mergeCell ref="A23:C23"/>
    <mergeCell ref="I13:M13"/>
  </mergeCells>
  <pageMargins left="0.25" right="0.25" top="0.75" bottom="0.75" header="0.3" footer="0.3"/>
  <pageSetup paperSize="9"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4F1B3-1B91-453D-AEAF-8AFD51CAE13C}">
  <sheetPr>
    <tabColor theme="6"/>
  </sheetPr>
  <dimension ref="A1:F48"/>
  <sheetViews>
    <sheetView topLeftCell="A30" zoomScale="90" zoomScaleNormal="90" workbookViewId="0">
      <selection activeCell="A37" sqref="A37:F48"/>
    </sheetView>
  </sheetViews>
  <sheetFormatPr defaultRowHeight="14.4" x14ac:dyDescent="0.3"/>
  <cols>
    <col min="2" max="2" width="24.88671875" customWidth="1"/>
    <col min="6" max="6" width="19.109375" customWidth="1"/>
  </cols>
  <sheetData>
    <row r="1" spans="1:6" x14ac:dyDescent="0.3">
      <c r="A1" s="251" t="s">
        <v>25</v>
      </c>
      <c r="B1" s="252"/>
      <c r="C1" s="252"/>
      <c r="D1" s="252"/>
      <c r="E1" s="252"/>
      <c r="F1" s="252"/>
    </row>
    <row r="2" spans="1:6" x14ac:dyDescent="0.3">
      <c r="A2" s="80" t="s">
        <v>95</v>
      </c>
      <c r="B2" s="97" t="s">
        <v>26</v>
      </c>
      <c r="C2" s="98" t="s">
        <v>96</v>
      </c>
      <c r="D2" s="98" t="s">
        <v>99</v>
      </c>
      <c r="E2" s="98" t="s">
        <v>98</v>
      </c>
      <c r="F2" s="99" t="s">
        <v>100</v>
      </c>
    </row>
    <row r="3" spans="1:6" ht="43.2" x14ac:dyDescent="0.3">
      <c r="A3" s="202">
        <v>1</v>
      </c>
      <c r="B3" s="75" t="s">
        <v>28</v>
      </c>
      <c r="C3" s="19" t="s">
        <v>3</v>
      </c>
      <c r="D3" s="60">
        <v>1</v>
      </c>
      <c r="E3" s="60"/>
      <c r="F3" s="19">
        <f>D3*E3</f>
        <v>0</v>
      </c>
    </row>
    <row r="4" spans="1:6" x14ac:dyDescent="0.3">
      <c r="A4" s="203"/>
      <c r="B4" s="75" t="s">
        <v>30</v>
      </c>
      <c r="C4" s="19" t="s">
        <v>3</v>
      </c>
      <c r="D4" s="60">
        <v>1</v>
      </c>
      <c r="E4" s="60"/>
      <c r="F4" s="19">
        <f t="shared" ref="F4:F9" si="0">D4*E4</f>
        <v>0</v>
      </c>
    </row>
    <row r="5" spans="1:6" ht="43.2" x14ac:dyDescent="0.3">
      <c r="A5" s="202">
        <v>2</v>
      </c>
      <c r="B5" s="75" t="s">
        <v>32</v>
      </c>
      <c r="C5" s="19" t="s">
        <v>3</v>
      </c>
      <c r="D5" s="60">
        <v>1</v>
      </c>
      <c r="E5" s="60"/>
      <c r="F5" s="19">
        <f>D5*E5</f>
        <v>0</v>
      </c>
    </row>
    <row r="6" spans="1:6" x14ac:dyDescent="0.3">
      <c r="A6" s="203"/>
      <c r="B6" s="75" t="s">
        <v>30</v>
      </c>
      <c r="C6" s="19" t="s">
        <v>3</v>
      </c>
      <c r="D6" s="60">
        <v>1</v>
      </c>
      <c r="E6" s="60"/>
      <c r="F6" s="19">
        <f t="shared" si="0"/>
        <v>0</v>
      </c>
    </row>
    <row r="7" spans="1:6" ht="43.2" x14ac:dyDescent="0.3">
      <c r="A7" s="204">
        <v>3</v>
      </c>
      <c r="B7" s="31" t="s">
        <v>35</v>
      </c>
      <c r="C7" s="50" t="s">
        <v>3</v>
      </c>
      <c r="D7" s="50">
        <v>1</v>
      </c>
      <c r="E7" s="50"/>
      <c r="F7" s="19">
        <f>D7*E7</f>
        <v>0</v>
      </c>
    </row>
    <row r="8" spans="1:6" x14ac:dyDescent="0.3">
      <c r="A8" s="205"/>
      <c r="B8" s="62" t="s">
        <v>30</v>
      </c>
      <c r="C8" s="50" t="s">
        <v>3</v>
      </c>
      <c r="D8" s="1"/>
      <c r="E8" s="50"/>
      <c r="F8" s="19">
        <f>D8*E8</f>
        <v>0</v>
      </c>
    </row>
    <row r="9" spans="1:6" ht="43.2" x14ac:dyDescent="0.3">
      <c r="A9" s="210">
        <v>4</v>
      </c>
      <c r="B9" s="62" t="s">
        <v>38</v>
      </c>
      <c r="C9" s="50" t="s">
        <v>3</v>
      </c>
      <c r="D9" s="50">
        <v>1</v>
      </c>
      <c r="E9" s="50"/>
      <c r="F9" s="19">
        <f t="shared" si="0"/>
        <v>0</v>
      </c>
    </row>
    <row r="10" spans="1:6" x14ac:dyDescent="0.3">
      <c r="A10" s="210"/>
      <c r="B10" s="62" t="s">
        <v>30</v>
      </c>
      <c r="C10" s="50" t="s">
        <v>3</v>
      </c>
      <c r="D10" s="50">
        <v>1</v>
      </c>
      <c r="E10" s="50"/>
      <c r="F10" s="19">
        <f>D10*E10</f>
        <v>0</v>
      </c>
    </row>
    <row r="11" spans="1:6" x14ac:dyDescent="0.3">
      <c r="A11" s="96"/>
      <c r="B11" s="123"/>
      <c r="C11" s="96"/>
      <c r="D11" s="96"/>
      <c r="E11" s="96"/>
      <c r="F11" s="79"/>
    </row>
    <row r="13" spans="1:6" x14ac:dyDescent="0.3">
      <c r="A13" s="253" t="s">
        <v>42</v>
      </c>
      <c r="B13" s="254"/>
      <c r="C13" s="254"/>
      <c r="D13" s="254"/>
      <c r="E13" s="254"/>
      <c r="F13" s="254"/>
    </row>
    <row r="14" spans="1:6" x14ac:dyDescent="0.3">
      <c r="A14" s="86" t="s">
        <v>95</v>
      </c>
      <c r="B14" s="87" t="s">
        <v>26</v>
      </c>
      <c r="C14" s="86" t="s">
        <v>96</v>
      </c>
      <c r="D14" s="98" t="s">
        <v>99</v>
      </c>
      <c r="E14" s="98" t="s">
        <v>98</v>
      </c>
      <c r="F14" s="99" t="s">
        <v>100</v>
      </c>
    </row>
    <row r="15" spans="1:6" x14ac:dyDescent="0.3">
      <c r="A15" s="255">
        <v>1</v>
      </c>
      <c r="B15" s="111" t="s">
        <v>43</v>
      </c>
      <c r="C15" s="88" t="s">
        <v>3</v>
      </c>
      <c r="D15" s="89">
        <v>1</v>
      </c>
      <c r="E15" s="89"/>
      <c r="F15" s="102">
        <f t="shared" ref="F15:F35" si="1">D15*E15</f>
        <v>0</v>
      </c>
    </row>
    <row r="16" spans="1:6" x14ac:dyDescent="0.3">
      <c r="A16" s="256"/>
      <c r="B16" s="111" t="s">
        <v>30</v>
      </c>
      <c r="C16" s="88" t="s">
        <v>3</v>
      </c>
      <c r="D16" s="89">
        <v>1</v>
      </c>
      <c r="E16" s="89"/>
      <c r="F16" s="102">
        <f t="shared" si="1"/>
        <v>0</v>
      </c>
    </row>
    <row r="17" spans="1:6" x14ac:dyDescent="0.3">
      <c r="A17" s="257"/>
      <c r="B17" s="112" t="s">
        <v>46</v>
      </c>
      <c r="C17" s="47" t="s">
        <v>3</v>
      </c>
      <c r="D17" s="47">
        <v>1</v>
      </c>
      <c r="E17" s="47"/>
      <c r="F17" s="102">
        <f t="shared" si="1"/>
        <v>0</v>
      </c>
    </row>
    <row r="18" spans="1:6" ht="28.8" x14ac:dyDescent="0.3">
      <c r="A18" s="258">
        <v>2</v>
      </c>
      <c r="B18" s="113" t="s">
        <v>48</v>
      </c>
      <c r="C18" s="90" t="s">
        <v>50</v>
      </c>
      <c r="D18" s="91">
        <v>1</v>
      </c>
      <c r="E18" s="91"/>
      <c r="F18" s="102">
        <f t="shared" si="1"/>
        <v>0</v>
      </c>
    </row>
    <row r="19" spans="1:6" x14ac:dyDescent="0.3">
      <c r="A19" s="259"/>
      <c r="B19" s="114" t="s">
        <v>30</v>
      </c>
      <c r="C19" s="46" t="s">
        <v>3</v>
      </c>
      <c r="D19" s="47">
        <v>1</v>
      </c>
      <c r="E19" s="47"/>
      <c r="F19" s="102">
        <f t="shared" si="1"/>
        <v>0</v>
      </c>
    </row>
    <row r="20" spans="1:6" x14ac:dyDescent="0.3">
      <c r="A20" s="260"/>
      <c r="B20" s="114" t="s">
        <v>90</v>
      </c>
      <c r="C20" s="46" t="s">
        <v>91</v>
      </c>
      <c r="D20" s="47"/>
      <c r="E20" s="47"/>
      <c r="F20" s="102">
        <f t="shared" si="1"/>
        <v>0</v>
      </c>
    </row>
    <row r="21" spans="1:6" x14ac:dyDescent="0.3">
      <c r="A21" s="219">
        <v>3</v>
      </c>
      <c r="B21" s="115" t="s">
        <v>52</v>
      </c>
      <c r="C21" s="92" t="s">
        <v>50</v>
      </c>
      <c r="D21" s="92">
        <v>1</v>
      </c>
      <c r="E21" s="92"/>
      <c r="F21" s="102">
        <f t="shared" si="1"/>
        <v>0</v>
      </c>
    </row>
    <row r="22" spans="1:6" x14ac:dyDescent="0.3">
      <c r="A22" s="219"/>
      <c r="B22" s="116" t="s">
        <v>54</v>
      </c>
      <c r="C22" s="93" t="s">
        <v>3</v>
      </c>
      <c r="D22" s="93">
        <v>1</v>
      </c>
      <c r="E22" s="93"/>
      <c r="F22" s="102">
        <f t="shared" si="1"/>
        <v>0</v>
      </c>
    </row>
    <row r="23" spans="1:6" x14ac:dyDescent="0.3">
      <c r="A23" s="261">
        <v>4</v>
      </c>
      <c r="B23" s="111" t="s">
        <v>56</v>
      </c>
      <c r="C23" s="92" t="s">
        <v>50</v>
      </c>
      <c r="D23" s="92">
        <v>1</v>
      </c>
      <c r="E23" s="101"/>
      <c r="F23" s="102">
        <f t="shared" si="1"/>
        <v>0</v>
      </c>
    </row>
    <row r="24" spans="1:6" x14ac:dyDescent="0.3">
      <c r="A24" s="262"/>
      <c r="B24" s="95" t="s">
        <v>58</v>
      </c>
      <c r="C24" s="93" t="s">
        <v>3</v>
      </c>
      <c r="D24" s="103">
        <v>1</v>
      </c>
      <c r="E24" s="56"/>
      <c r="F24" s="104">
        <f t="shared" si="1"/>
        <v>0</v>
      </c>
    </row>
    <row r="25" spans="1:6" x14ac:dyDescent="0.3">
      <c r="A25" s="50">
        <v>5</v>
      </c>
      <c r="B25" s="62" t="s">
        <v>60</v>
      </c>
      <c r="C25" s="36" t="s">
        <v>50</v>
      </c>
      <c r="D25" s="50">
        <v>1</v>
      </c>
      <c r="E25" s="50"/>
      <c r="F25" s="102">
        <f t="shared" si="1"/>
        <v>0</v>
      </c>
    </row>
    <row r="26" spans="1:6" ht="28.8" x14ac:dyDescent="0.3">
      <c r="A26" s="28">
        <v>6</v>
      </c>
      <c r="B26" s="94" t="s">
        <v>62</v>
      </c>
      <c r="C26" s="28" t="s">
        <v>50</v>
      </c>
      <c r="D26" s="28">
        <v>1</v>
      </c>
      <c r="E26" s="28"/>
      <c r="F26" s="102">
        <f t="shared" si="1"/>
        <v>0</v>
      </c>
    </row>
    <row r="27" spans="1:6" ht="28.8" x14ac:dyDescent="0.3">
      <c r="A27" s="249">
        <v>7</v>
      </c>
      <c r="B27" s="94" t="s">
        <v>64</v>
      </c>
      <c r="C27" s="28" t="s">
        <v>50</v>
      </c>
      <c r="D27" s="28">
        <v>1</v>
      </c>
      <c r="E27" s="28"/>
      <c r="F27" s="102">
        <f t="shared" si="1"/>
        <v>0</v>
      </c>
    </row>
    <row r="28" spans="1:6" x14ac:dyDescent="0.3">
      <c r="A28" s="250"/>
      <c r="B28" s="94" t="s">
        <v>30</v>
      </c>
      <c r="C28" s="28"/>
      <c r="D28" s="28"/>
      <c r="E28" s="28"/>
      <c r="F28" s="102">
        <f t="shared" si="1"/>
        <v>0</v>
      </c>
    </row>
    <row r="29" spans="1:6" x14ac:dyDescent="0.3">
      <c r="A29" s="249">
        <v>8</v>
      </c>
      <c r="B29" s="94" t="s">
        <v>67</v>
      </c>
      <c r="C29" s="28" t="s">
        <v>50</v>
      </c>
      <c r="D29" s="28">
        <v>1</v>
      </c>
      <c r="E29" s="28"/>
      <c r="F29" s="102">
        <f t="shared" si="1"/>
        <v>0</v>
      </c>
    </row>
    <row r="30" spans="1:6" x14ac:dyDescent="0.3">
      <c r="A30" s="250"/>
      <c r="B30" s="94" t="s">
        <v>30</v>
      </c>
      <c r="C30" s="28"/>
      <c r="D30" s="28"/>
      <c r="E30" s="28"/>
      <c r="F30" s="102">
        <f t="shared" si="1"/>
        <v>0</v>
      </c>
    </row>
    <row r="31" spans="1:6" ht="57.6" x14ac:dyDescent="0.3">
      <c r="A31" s="246">
        <v>9</v>
      </c>
      <c r="B31" s="94" t="s">
        <v>70</v>
      </c>
      <c r="C31" s="16" t="s">
        <v>3</v>
      </c>
      <c r="D31" s="16">
        <v>1</v>
      </c>
      <c r="E31" s="16"/>
      <c r="F31" s="102">
        <f t="shared" si="1"/>
        <v>0</v>
      </c>
    </row>
    <row r="32" spans="1:6" ht="28.8" x14ac:dyDescent="0.3">
      <c r="A32" s="247"/>
      <c r="B32" s="94" t="s">
        <v>72</v>
      </c>
      <c r="C32" s="16" t="s">
        <v>91</v>
      </c>
      <c r="D32" s="16"/>
      <c r="E32" s="16"/>
      <c r="F32" s="102">
        <f t="shared" si="1"/>
        <v>0</v>
      </c>
    </row>
    <row r="33" spans="1:6" x14ac:dyDescent="0.3">
      <c r="A33" s="248"/>
      <c r="B33" s="95" t="s">
        <v>73</v>
      </c>
      <c r="C33" s="100"/>
      <c r="D33" s="100"/>
      <c r="E33" s="100"/>
      <c r="F33" s="102">
        <f t="shared" si="1"/>
        <v>0</v>
      </c>
    </row>
    <row r="34" spans="1:6" x14ac:dyDescent="0.3">
      <c r="A34" s="50">
        <v>10</v>
      </c>
      <c r="B34" s="62" t="s">
        <v>75</v>
      </c>
      <c r="C34" s="50" t="s">
        <v>3</v>
      </c>
      <c r="D34" s="50">
        <v>1</v>
      </c>
      <c r="E34" s="50"/>
      <c r="F34" s="102">
        <f t="shared" si="1"/>
        <v>0</v>
      </c>
    </row>
    <row r="35" spans="1:6" ht="28.8" x14ac:dyDescent="0.3">
      <c r="A35" s="16">
        <v>11</v>
      </c>
      <c r="B35" s="94" t="s">
        <v>77</v>
      </c>
      <c r="C35" s="16" t="s">
        <v>50</v>
      </c>
      <c r="D35" s="16">
        <v>1</v>
      </c>
      <c r="E35" s="16"/>
      <c r="F35" s="102">
        <f t="shared" si="1"/>
        <v>0</v>
      </c>
    </row>
    <row r="37" spans="1:6" x14ac:dyDescent="0.3">
      <c r="A37" s="8" t="s">
        <v>79</v>
      </c>
    </row>
    <row r="38" spans="1:6" x14ac:dyDescent="0.3">
      <c r="A38" s="105" t="s">
        <v>95</v>
      </c>
      <c r="B38" s="107" t="s">
        <v>26</v>
      </c>
      <c r="C38" s="108" t="s">
        <v>96</v>
      </c>
      <c r="D38" s="108" t="s">
        <v>99</v>
      </c>
      <c r="E38" s="108" t="s">
        <v>98</v>
      </c>
      <c r="F38" s="109" t="s">
        <v>100</v>
      </c>
    </row>
    <row r="39" spans="1:6" x14ac:dyDescent="0.3">
      <c r="A39" s="204">
        <v>1</v>
      </c>
      <c r="B39" s="76" t="s">
        <v>80</v>
      </c>
      <c r="C39" s="36" t="s">
        <v>50</v>
      </c>
      <c r="D39" s="50">
        <v>1</v>
      </c>
      <c r="E39" s="50"/>
      <c r="F39" s="55">
        <f t="shared" ref="F39:F48" si="2">D39*E39</f>
        <v>0</v>
      </c>
    </row>
    <row r="40" spans="1:6" ht="43.2" x14ac:dyDescent="0.3">
      <c r="A40" s="205"/>
      <c r="B40" s="76" t="s">
        <v>92</v>
      </c>
      <c r="C40" s="77" t="s">
        <v>91</v>
      </c>
      <c r="D40" s="110">
        <v>1</v>
      </c>
      <c r="E40" s="110"/>
      <c r="F40" s="55">
        <f t="shared" si="2"/>
        <v>0</v>
      </c>
    </row>
    <row r="41" spans="1:6" ht="28.8" x14ac:dyDescent="0.3">
      <c r="A41" s="210">
        <v>2</v>
      </c>
      <c r="B41" s="62" t="s">
        <v>82</v>
      </c>
      <c r="C41" s="36" t="s">
        <v>50</v>
      </c>
      <c r="D41" s="50">
        <v>1</v>
      </c>
      <c r="E41" s="50"/>
      <c r="F41" s="55">
        <f t="shared" si="2"/>
        <v>0</v>
      </c>
    </row>
    <row r="42" spans="1:6" x14ac:dyDescent="0.3">
      <c r="A42" s="210"/>
      <c r="B42" s="76" t="s">
        <v>30</v>
      </c>
      <c r="C42" s="68" t="s">
        <v>3</v>
      </c>
      <c r="D42" s="70">
        <v>1</v>
      </c>
      <c r="E42" s="70"/>
      <c r="F42" s="55">
        <f t="shared" si="2"/>
        <v>0</v>
      </c>
    </row>
    <row r="43" spans="1:6" x14ac:dyDescent="0.3">
      <c r="A43" s="210"/>
      <c r="B43" s="62" t="s">
        <v>93</v>
      </c>
      <c r="C43" s="36" t="s">
        <v>91</v>
      </c>
      <c r="D43" s="50">
        <v>1</v>
      </c>
      <c r="E43" s="50"/>
      <c r="F43" s="55">
        <f t="shared" si="2"/>
        <v>0</v>
      </c>
    </row>
    <row r="44" spans="1:6" x14ac:dyDescent="0.3">
      <c r="A44" s="244">
        <v>3</v>
      </c>
      <c r="B44" s="76" t="s">
        <v>80</v>
      </c>
      <c r="C44" s="50" t="s">
        <v>50</v>
      </c>
      <c r="D44" s="50">
        <v>2</v>
      </c>
      <c r="E44" s="50"/>
      <c r="F44" s="55">
        <f t="shared" si="2"/>
        <v>0</v>
      </c>
    </row>
    <row r="45" spans="1:6" ht="43.2" x14ac:dyDescent="0.3">
      <c r="A45" s="245"/>
      <c r="B45" s="76" t="s">
        <v>94</v>
      </c>
      <c r="C45" s="77" t="s">
        <v>91</v>
      </c>
      <c r="D45" s="110">
        <v>2</v>
      </c>
      <c r="E45" s="110"/>
      <c r="F45" s="55">
        <f t="shared" si="2"/>
        <v>0</v>
      </c>
    </row>
    <row r="46" spans="1:6" x14ac:dyDescent="0.3">
      <c r="A46" s="210">
        <v>4</v>
      </c>
      <c r="B46" s="62" t="s">
        <v>86</v>
      </c>
      <c r="C46" s="50" t="s">
        <v>50</v>
      </c>
      <c r="D46" s="50">
        <v>1</v>
      </c>
      <c r="E46" s="50"/>
      <c r="F46" s="55">
        <f t="shared" si="2"/>
        <v>0</v>
      </c>
    </row>
    <row r="47" spans="1:6" x14ac:dyDescent="0.3">
      <c r="A47" s="210"/>
      <c r="B47" s="76" t="s">
        <v>93</v>
      </c>
      <c r="C47" s="77" t="s">
        <v>91</v>
      </c>
      <c r="D47" s="110">
        <v>1</v>
      </c>
      <c r="E47" s="110"/>
      <c r="F47" s="55">
        <f t="shared" si="2"/>
        <v>0</v>
      </c>
    </row>
    <row r="48" spans="1:6" x14ac:dyDescent="0.3">
      <c r="A48" s="106">
        <v>5</v>
      </c>
      <c r="B48" s="62" t="s">
        <v>88</v>
      </c>
      <c r="C48" s="50" t="s">
        <v>3</v>
      </c>
      <c r="D48" s="50">
        <v>1</v>
      </c>
      <c r="E48" s="50"/>
      <c r="F48" s="55">
        <f t="shared" si="2"/>
        <v>0</v>
      </c>
    </row>
  </sheetData>
  <mergeCells count="17">
    <mergeCell ref="A29:A30"/>
    <mergeCell ref="A27:A28"/>
    <mergeCell ref="A1:F1"/>
    <mergeCell ref="A3:A4"/>
    <mergeCell ref="A5:A6"/>
    <mergeCell ref="A7:A8"/>
    <mergeCell ref="A9:A10"/>
    <mergeCell ref="A13:F13"/>
    <mergeCell ref="A15:A17"/>
    <mergeCell ref="A18:A20"/>
    <mergeCell ref="A21:A22"/>
    <mergeCell ref="A23:A24"/>
    <mergeCell ref="A39:A40"/>
    <mergeCell ref="A41:A43"/>
    <mergeCell ref="A44:A45"/>
    <mergeCell ref="A46:A47"/>
    <mergeCell ref="A31:A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209A-6E55-4066-A45D-08D4F73E248A}">
  <dimension ref="A1:F35"/>
  <sheetViews>
    <sheetView topLeftCell="A16" zoomScale="80" zoomScaleNormal="80" workbookViewId="0">
      <selection activeCell="A25" sqref="A25:F35"/>
    </sheetView>
  </sheetViews>
  <sheetFormatPr defaultRowHeight="14.4" x14ac:dyDescent="0.3"/>
  <cols>
    <col min="2" max="2" width="24.44140625" bestFit="1" customWidth="1"/>
    <col min="4" max="4" width="9.109375" customWidth="1"/>
    <col min="5" max="5" width="23.88671875" bestFit="1" customWidth="1"/>
  </cols>
  <sheetData>
    <row r="1" spans="1:6" ht="15" thickBot="1" x14ac:dyDescent="0.35">
      <c r="A1" s="211" t="s">
        <v>25</v>
      </c>
      <c r="B1" s="212"/>
      <c r="C1" s="212"/>
      <c r="D1" s="212"/>
      <c r="E1" s="212"/>
      <c r="F1" s="213"/>
    </row>
    <row r="2" spans="1:6" ht="28.8" x14ac:dyDescent="0.3">
      <c r="A2" s="18"/>
      <c r="B2" s="18" t="s">
        <v>26</v>
      </c>
      <c r="C2" s="2" t="s">
        <v>0</v>
      </c>
      <c r="D2" s="3" t="s">
        <v>1</v>
      </c>
      <c r="E2" s="2" t="s">
        <v>4</v>
      </c>
      <c r="F2" s="17" t="s">
        <v>2</v>
      </c>
    </row>
    <row r="3" spans="1:6" x14ac:dyDescent="0.3">
      <c r="A3" s="34">
        <v>1</v>
      </c>
      <c r="B3" t="s">
        <v>110</v>
      </c>
      <c r="C3" s="125"/>
      <c r="D3" s="121"/>
      <c r="E3" s="118"/>
      <c r="F3" s="12">
        <f>D3*E3</f>
        <v>0</v>
      </c>
    </row>
    <row r="4" spans="1:6" x14ac:dyDescent="0.3">
      <c r="A4" s="12">
        <v>2</v>
      </c>
      <c r="B4" s="122" t="s">
        <v>101</v>
      </c>
      <c r="C4" s="19"/>
      <c r="D4" s="1"/>
      <c r="E4" s="1"/>
      <c r="F4" s="12">
        <f>D4*E4</f>
        <v>0</v>
      </c>
    </row>
    <row r="5" spans="1:6" x14ac:dyDescent="0.3">
      <c r="A5" s="34">
        <v>3</v>
      </c>
      <c r="B5" s="75" t="s">
        <v>102</v>
      </c>
      <c r="C5" s="19"/>
      <c r="D5" s="1"/>
      <c r="E5" s="1"/>
      <c r="F5" s="12">
        <f t="shared" ref="F5:F6" si="0">D5*E5</f>
        <v>0</v>
      </c>
    </row>
    <row r="6" spans="1:6" x14ac:dyDescent="0.3">
      <c r="A6" s="12">
        <v>4</v>
      </c>
      <c r="B6" s="117" t="s">
        <v>103</v>
      </c>
      <c r="C6" s="19"/>
      <c r="D6" s="1"/>
      <c r="E6" s="1"/>
      <c r="F6" s="12">
        <f t="shared" si="0"/>
        <v>0</v>
      </c>
    </row>
    <row r="7" spans="1:6" x14ac:dyDescent="0.3">
      <c r="A7" s="34">
        <v>5</v>
      </c>
      <c r="B7" s="1" t="s">
        <v>104</v>
      </c>
      <c r="C7" s="19"/>
      <c r="D7" s="1"/>
      <c r="E7" s="1"/>
      <c r="F7" s="12">
        <f>D7*E7</f>
        <v>0</v>
      </c>
    </row>
    <row r="8" spans="1:6" ht="28.8" x14ac:dyDescent="0.3">
      <c r="A8" s="12">
        <v>6</v>
      </c>
      <c r="B8" s="62" t="s">
        <v>107</v>
      </c>
      <c r="C8" s="19"/>
      <c r="D8" s="1"/>
      <c r="E8" s="121"/>
      <c r="F8" s="12">
        <f>D8*E8</f>
        <v>0</v>
      </c>
    </row>
    <row r="9" spans="1:6" ht="28.8" x14ac:dyDescent="0.3">
      <c r="A9" s="34">
        <v>7</v>
      </c>
      <c r="B9" s="124" t="s">
        <v>108</v>
      </c>
      <c r="C9" s="125"/>
      <c r="D9" s="121"/>
      <c r="E9" s="118"/>
      <c r="F9" s="34">
        <f>D9*E9</f>
        <v>0</v>
      </c>
    </row>
    <row r="10" spans="1:6" ht="15" thickBot="1" x14ac:dyDescent="0.35">
      <c r="A10" s="12">
        <v>8</v>
      </c>
      <c r="B10" s="62" t="s">
        <v>109</v>
      </c>
      <c r="C10" s="19"/>
      <c r="D10" s="1"/>
      <c r="E10" s="118"/>
      <c r="F10" s="34">
        <f>D10*E10</f>
        <v>0</v>
      </c>
    </row>
    <row r="11" spans="1:6" ht="15" thickBot="1" x14ac:dyDescent="0.35">
      <c r="A11" s="14"/>
      <c r="B11" s="78"/>
      <c r="C11" s="79"/>
      <c r="E11" s="119" t="s">
        <v>41</v>
      </c>
      <c r="F11" s="120">
        <f>SUM(F3:F10)</f>
        <v>0</v>
      </c>
    </row>
    <row r="12" spans="1:6" ht="15" thickBot="1" x14ac:dyDescent="0.35"/>
    <row r="13" spans="1:6" ht="15" thickBot="1" x14ac:dyDescent="0.35">
      <c r="A13" s="211" t="s">
        <v>42</v>
      </c>
      <c r="B13" s="212"/>
      <c r="C13" s="212"/>
      <c r="D13" s="212"/>
      <c r="E13" s="212"/>
      <c r="F13" s="213"/>
    </row>
    <row r="14" spans="1:6" ht="28.8" x14ac:dyDescent="0.3">
      <c r="A14" s="18"/>
      <c r="B14" s="18" t="s">
        <v>26</v>
      </c>
      <c r="C14" s="2" t="s">
        <v>0</v>
      </c>
      <c r="D14" s="3" t="s">
        <v>1</v>
      </c>
      <c r="E14" s="2" t="s">
        <v>4</v>
      </c>
      <c r="F14" s="17" t="s">
        <v>2</v>
      </c>
    </row>
    <row r="15" spans="1:6" x14ac:dyDescent="0.3">
      <c r="A15" s="34">
        <v>1</v>
      </c>
      <c r="B15" t="s">
        <v>110</v>
      </c>
      <c r="C15" s="125"/>
      <c r="D15" s="121"/>
      <c r="E15" s="118"/>
      <c r="F15" s="12">
        <f>D15*E15</f>
        <v>0</v>
      </c>
    </row>
    <row r="16" spans="1:6" x14ac:dyDescent="0.3">
      <c r="A16" s="12">
        <v>2</v>
      </c>
      <c r="B16" s="122" t="s">
        <v>101</v>
      </c>
      <c r="C16" s="19"/>
      <c r="D16" s="1"/>
      <c r="E16" s="1"/>
      <c r="F16" s="12">
        <f>D16*E16</f>
        <v>0</v>
      </c>
    </row>
    <row r="17" spans="1:6" x14ac:dyDescent="0.3">
      <c r="A17" s="34">
        <v>3</v>
      </c>
      <c r="B17" s="75" t="s">
        <v>102</v>
      </c>
      <c r="C17" s="19"/>
      <c r="D17" s="1"/>
      <c r="E17" s="1"/>
      <c r="F17" s="12">
        <f t="shared" ref="F17:F18" si="1">D17*E17</f>
        <v>0</v>
      </c>
    </row>
    <row r="18" spans="1:6" x14ac:dyDescent="0.3">
      <c r="A18" s="12">
        <v>4</v>
      </c>
      <c r="B18" s="117" t="s">
        <v>103</v>
      </c>
      <c r="C18" s="19"/>
      <c r="D18" s="1"/>
      <c r="E18" s="1"/>
      <c r="F18" s="12">
        <f t="shared" si="1"/>
        <v>0</v>
      </c>
    </row>
    <row r="19" spans="1:6" x14ac:dyDescent="0.3">
      <c r="A19" s="34">
        <v>5</v>
      </c>
      <c r="B19" s="1" t="s">
        <v>104</v>
      </c>
      <c r="C19" s="19"/>
      <c r="D19" s="1"/>
      <c r="E19" s="1"/>
      <c r="F19" s="12">
        <f>D19*E19</f>
        <v>0</v>
      </c>
    </row>
    <row r="20" spans="1:6" ht="28.8" x14ac:dyDescent="0.3">
      <c r="A20" s="12">
        <v>6</v>
      </c>
      <c r="B20" s="62" t="s">
        <v>107</v>
      </c>
      <c r="C20" s="19"/>
      <c r="D20" s="1"/>
      <c r="E20" s="121"/>
      <c r="F20" s="12">
        <f>D20*E20</f>
        <v>0</v>
      </c>
    </row>
    <row r="21" spans="1:6" ht="28.8" x14ac:dyDescent="0.3">
      <c r="A21" s="34">
        <v>7</v>
      </c>
      <c r="B21" s="124" t="s">
        <v>108</v>
      </c>
      <c r="C21" s="125"/>
      <c r="D21" s="121"/>
      <c r="E21" s="118"/>
      <c r="F21" s="34">
        <f>D21*E21</f>
        <v>0</v>
      </c>
    </row>
    <row r="22" spans="1:6" ht="15" thickBot="1" x14ac:dyDescent="0.35">
      <c r="A22" s="12">
        <v>8</v>
      </c>
      <c r="B22" s="62" t="s">
        <v>109</v>
      </c>
      <c r="C22" s="19"/>
      <c r="D22" s="1"/>
      <c r="E22" s="118"/>
      <c r="F22" s="34">
        <f>D22*E22</f>
        <v>0</v>
      </c>
    </row>
    <row r="23" spans="1:6" ht="15" thickBot="1" x14ac:dyDescent="0.35">
      <c r="A23" s="14"/>
      <c r="B23" s="78"/>
      <c r="C23" s="79"/>
      <c r="E23" s="119" t="s">
        <v>41</v>
      </c>
      <c r="F23" s="120">
        <f>SUM(F15:F22)</f>
        <v>0</v>
      </c>
    </row>
    <row r="24" spans="1:6" ht="15" thickBot="1" x14ac:dyDescent="0.35">
      <c r="A24" s="14"/>
      <c r="B24" s="78"/>
      <c r="C24" s="79"/>
      <c r="E24" s="126"/>
      <c r="F24" s="126"/>
    </row>
    <row r="25" spans="1:6" ht="15" thickBot="1" x14ac:dyDescent="0.35">
      <c r="A25" s="211" t="s">
        <v>79</v>
      </c>
      <c r="B25" s="212"/>
      <c r="C25" s="212"/>
      <c r="D25" s="212"/>
      <c r="E25" s="212"/>
      <c r="F25" s="213"/>
    </row>
    <row r="26" spans="1:6" ht="28.8" x14ac:dyDescent="0.3">
      <c r="A26" s="18"/>
      <c r="B26" s="18" t="s">
        <v>26</v>
      </c>
      <c r="C26" s="2" t="s">
        <v>0</v>
      </c>
      <c r="D26" s="3" t="s">
        <v>1</v>
      </c>
      <c r="E26" s="2" t="s">
        <v>4</v>
      </c>
      <c r="F26" s="17" t="s">
        <v>2</v>
      </c>
    </row>
    <row r="27" spans="1:6" x14ac:dyDescent="0.3">
      <c r="A27" s="34">
        <v>1</v>
      </c>
      <c r="B27" t="s">
        <v>110</v>
      </c>
      <c r="C27" s="125"/>
      <c r="D27" s="121"/>
      <c r="E27" s="118"/>
      <c r="F27" s="12">
        <f>D27*E27</f>
        <v>0</v>
      </c>
    </row>
    <row r="28" spans="1:6" x14ac:dyDescent="0.3">
      <c r="A28" s="12">
        <v>2</v>
      </c>
      <c r="B28" s="122" t="s">
        <v>118</v>
      </c>
      <c r="C28" s="19"/>
      <c r="D28" s="1"/>
      <c r="E28" s="1"/>
      <c r="F28" s="12">
        <f>D28*E28</f>
        <v>0</v>
      </c>
    </row>
    <row r="29" spans="1:6" x14ac:dyDescent="0.3">
      <c r="A29" s="34">
        <v>3</v>
      </c>
      <c r="B29" s="75" t="s">
        <v>102</v>
      </c>
      <c r="C29" s="19"/>
      <c r="D29" s="1"/>
      <c r="E29" s="1"/>
      <c r="F29" s="12">
        <f t="shared" ref="F29:F30" si="2">D29*E29</f>
        <v>0</v>
      </c>
    </row>
    <row r="30" spans="1:6" x14ac:dyDescent="0.3">
      <c r="A30" s="12">
        <v>4</v>
      </c>
      <c r="B30" s="117" t="s">
        <v>103</v>
      </c>
      <c r="C30" s="19"/>
      <c r="D30" s="1"/>
      <c r="E30" s="1"/>
      <c r="F30" s="12">
        <f t="shared" si="2"/>
        <v>0</v>
      </c>
    </row>
    <row r="31" spans="1:6" x14ac:dyDescent="0.3">
      <c r="A31" s="34">
        <v>5</v>
      </c>
      <c r="B31" s="1" t="s">
        <v>104</v>
      </c>
      <c r="C31" s="19"/>
      <c r="D31" s="1"/>
      <c r="E31" s="1"/>
      <c r="F31" s="12">
        <f>D31*E31</f>
        <v>0</v>
      </c>
    </row>
    <row r="32" spans="1:6" ht="28.8" x14ac:dyDescent="0.3">
      <c r="A32" s="12">
        <v>6</v>
      </c>
      <c r="B32" s="62" t="s">
        <v>107</v>
      </c>
      <c r="C32" s="19"/>
      <c r="D32" s="1"/>
      <c r="E32" s="121"/>
      <c r="F32" s="12">
        <f>D32*E32</f>
        <v>0</v>
      </c>
    </row>
    <row r="33" spans="1:6" ht="28.8" x14ac:dyDescent="0.3">
      <c r="A33" s="34">
        <v>7</v>
      </c>
      <c r="B33" s="124" t="s">
        <v>108</v>
      </c>
      <c r="C33" s="125"/>
      <c r="D33" s="121"/>
      <c r="E33" s="118"/>
      <c r="F33" s="34">
        <f>D33*E33</f>
        <v>0</v>
      </c>
    </row>
    <row r="34" spans="1:6" ht="15" thickBot="1" x14ac:dyDescent="0.35">
      <c r="A34" s="12">
        <v>8</v>
      </c>
      <c r="B34" s="62" t="s">
        <v>109</v>
      </c>
      <c r="C34" s="19"/>
      <c r="D34" s="1"/>
      <c r="E34" s="118"/>
      <c r="F34" s="34">
        <f>D34*E34</f>
        <v>0</v>
      </c>
    </row>
    <row r="35" spans="1:6" ht="15" thickBot="1" x14ac:dyDescent="0.35">
      <c r="A35" s="14"/>
      <c r="B35" s="78"/>
      <c r="C35" s="79"/>
      <c r="E35" s="119" t="s">
        <v>41</v>
      </c>
      <c r="F35" s="120">
        <f>SUM(F27:F34)</f>
        <v>0</v>
      </c>
    </row>
  </sheetData>
  <mergeCells count="3">
    <mergeCell ref="A1:F1"/>
    <mergeCell ref="A13:F13"/>
    <mergeCell ref="A25:F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EEF71-7286-45EF-902B-151F549C9225}">
  <dimension ref="A1"/>
  <sheetViews>
    <sheetView zoomScale="90" zoomScaleNormal="90" workbookViewId="0">
      <selection activeCell="Q16" sqref="Q16"/>
    </sheetView>
  </sheetViews>
  <sheetFormatPr defaultRowHeight="14.4" x14ac:dyDescent="0.3"/>
  <cols>
    <col min="2" max="2" width="30" customWidth="1"/>
    <col min="5" max="5" width="15" bestFit="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48efb5-fe8b-472d-a5a4-7e6e8984cb43" xsi:nil="true"/>
    <lcf76f155ced4ddcb4097134ff3c332f xmlns="9b430c72-c3f9-4799-9859-8c5e842af259">
      <Terms xmlns="http://schemas.microsoft.com/office/infopath/2007/PartnerControls"/>
    </lcf76f155ced4ddcb4097134ff3c332f>
    <Level_x0020_of_x0020_confidentiality xmlns="9b430c72-c3f9-4799-9859-8c5e842af259" xsi:nil="true"/>
    <Retention_x0020_term xmlns="9b430c72-c3f9-4799-9859-8c5e842af259" xsi:nil="true"/>
    <Record_x0020_type xmlns="9b430c72-c3f9-4799-9859-8c5e842af259" xsi:nil="true"/>
    <Category xmlns="9b430c72-c3f9-4799-9859-8c5e842af259" xsi:nil="true"/>
    <Originating_x0020_format xmlns="9b430c72-c3f9-4799-9859-8c5e842af2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19C98045680645B5EA75129D66AA8D" ma:contentTypeVersion="23" ma:contentTypeDescription="Create a new document." ma:contentTypeScope="" ma:versionID="0b1589d67bd7d9743b8c6f0739975ca5">
  <xsd:schema xmlns:xsd="http://www.w3.org/2001/XMLSchema" xmlns:xs="http://www.w3.org/2001/XMLSchema" xmlns:p="http://schemas.microsoft.com/office/2006/metadata/properties" xmlns:ns2="9b430c72-c3f9-4799-9859-8c5e842af259" xmlns:ns3="766ed645-27df-4f60-bdb9-9c2623ab91d0" xmlns:ns4="c848efb5-fe8b-472d-a5a4-7e6e8984cb43" targetNamespace="http://schemas.microsoft.com/office/2006/metadata/properties" ma:root="true" ma:fieldsID="1bbc223578def917e709ccfb78800f6f" ns2:_="" ns3:_="" ns4:_="">
    <xsd:import namespace="9b430c72-c3f9-4799-9859-8c5e842af259"/>
    <xsd:import namespace="766ed645-27df-4f60-bdb9-9c2623ab91d0"/>
    <xsd:import namespace="c848efb5-fe8b-472d-a5a4-7e6e8984cb43"/>
    <xsd:element name="properties">
      <xsd:complexType>
        <xsd:sequence>
          <xsd:element name="documentManagement">
            <xsd:complexType>
              <xsd:all>
                <xsd:element ref="ns2:Category" minOccurs="0"/>
                <xsd:element ref="ns2:Record_x0020_type" minOccurs="0"/>
                <xsd:element ref="ns2:Level_x0020_of_x0020_confidentiality" minOccurs="0"/>
                <xsd:element ref="ns2:Retention_x0020_term" minOccurs="0"/>
                <xsd:element ref="ns2:Originating_x0020_format"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30c72-c3f9-4799-9859-8c5e842af259"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Contract administration"/>
          <xsd:enumeration value="Evaluation"/>
          <xsd:enumeration value="Solicitation "/>
          <xsd:enumeration value="Tender"/>
        </xsd:restriction>
      </xsd:simpleType>
    </xsd:element>
    <xsd:element name="Record_x0020_type" ma:index="9" nillable="true" ma:displayName="Record type" ma:format="Dropdown" ma:internalName="Record_x0020_type">
      <xsd:simpleType>
        <xsd:restriction base="dms:Choice">
          <xsd:enumeration value="Announcement"/>
          <xsd:enumeration value="Award Notifications (includes Results Notification, Contract Award, Debriefing with unsuccessful bidders (if any))"/>
          <xsd:enumeration value="Bid Opening Record"/>
          <xsd:enumeration value="Bidding Documents"/>
          <xsd:enumeration value="Bids"/>
          <xsd:enumeration value="CAP/ACP/RACP Approval"/>
          <xsd:enumeration value="Civil Works Contract"/>
          <xsd:enumeration value="Clarifications"/>
          <xsd:enumeration value="Contract Amendment"/>
          <xsd:enumeration value="Contract for Professional Services"/>
          <xsd:enumeration value="Evaluation panel"/>
          <xsd:enumeration value="Evaluation Records (includes Admin Check, Technical Evaluation, Financial Evaluation and Final Evaluation Report)"/>
          <xsd:enumeration value="Individual Consultant/RLA"/>
          <xsd:enumeration value="Institutional Contract"/>
          <xsd:enumeration value="Purchase Order"/>
          <xsd:enumeration value="QA"/>
          <xsd:enumeration value="Reference Check"/>
          <xsd:enumeration value="Terms of Reference"/>
          <xsd:enumeration value="Vendor Documents"/>
          <xsd:enumeration value="Vendor form"/>
        </xsd:restriction>
      </xsd:simpleType>
    </xsd:element>
    <xsd:element name="Level_x0020_of_x0020_confidentiality" ma:index="10" nillable="true" ma:displayName="Level of confidentiality" ma:format="Dropdown" ma:internalName="Level_x0020_of_x0020_confidentiality">
      <xsd:simpleType>
        <xsd:restriction base="dms:Choice">
          <xsd:enumeration value="Confidential"/>
          <xsd:enumeration value="Shared"/>
        </xsd:restriction>
      </xsd:simpleType>
    </xsd:element>
    <xsd:element name="Retention_x0020_term" ma:index="11" nillable="true" ma:displayName="Retention term" ma:format="Dropdown" ma:internalName="Retention_x0020_term">
      <xsd:simpleType>
        <xsd:restriction base="dms:Choice">
          <xsd:enumeration value="Permanent"/>
          <xsd:enumeration value="Superseded"/>
          <xsd:enumeration value="7 years"/>
        </xsd:restriction>
      </xsd:simpleType>
    </xsd:element>
    <xsd:element name="Originating_x0020_format" ma:index="12" nillable="true" ma:displayName="Originating format" ma:format="Dropdown" ma:internalName="Originating_x0020_format">
      <xsd:simpleType>
        <xsd:restriction base="dms:Choice">
          <xsd:enumeration value="Electronic"/>
          <xsd:enumeration value="Paper &amp; electronic"/>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ed645-27df-4f60-bdb9-9c2623ab91d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48efb5-fe8b-472d-a5a4-7e6e8984cb43"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e9518208-ebf7-401d-aa72-76c524249f50}" ma:internalName="TaxCatchAll" ma:showField="CatchAllData" ma:web="c848efb5-fe8b-472d-a5a4-7e6e8984cb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256D8-21A2-40EF-9E66-39BBAAE46B27}">
  <ds:schemaRefs>
    <ds:schemaRef ds:uri="http://schemas.microsoft.com/sharepoint/v3/contenttype/forms"/>
  </ds:schemaRefs>
</ds:datastoreItem>
</file>

<file path=customXml/itemProps2.xml><?xml version="1.0" encoding="utf-8"?>
<ds:datastoreItem xmlns:ds="http://schemas.openxmlformats.org/officeDocument/2006/customXml" ds:itemID="{0ED18152-991F-44CB-B5E3-5CD9A3F23041}">
  <ds:schemaRefs>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http://purl.org/dc/terms/"/>
    <ds:schemaRef ds:uri="cdc20d2c-2931-413b-ad06-1f0f54d2759b"/>
    <ds:schemaRef ds:uri="http://schemas.openxmlformats.org/package/2006/metadata/core-properties"/>
    <ds:schemaRef ds:uri="cde74a6c-6be9-44df-a362-f8fbfead97bd"/>
    <ds:schemaRef ds:uri="http://schemas.microsoft.com/office/2006/metadata/properties"/>
    <ds:schemaRef ds:uri="c848efb5-fe8b-472d-a5a4-7e6e8984cb43"/>
    <ds:schemaRef ds:uri="9b430c72-c3f9-4799-9859-8c5e842af259"/>
    <ds:schemaRef ds:uri="9094604d-45ba-4595-b2d6-04a0c168729f"/>
    <ds:schemaRef ds:uri="5880b7cc-bfb7-4770-a891-bca5c5254217"/>
  </ds:schemaRefs>
</ds:datastoreItem>
</file>

<file path=customXml/itemProps3.xml><?xml version="1.0" encoding="utf-8"?>
<ds:datastoreItem xmlns:ds="http://schemas.openxmlformats.org/officeDocument/2006/customXml" ds:itemID="{71FE1AA4-13FB-4FFB-B24F-5CEEA1D0E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30c72-c3f9-4799-9859-8c5e842af259"/>
    <ds:schemaRef ds:uri="766ed645-27df-4f60-bdb9-9c2623ab91d0"/>
    <ds:schemaRef ds:uri="c848efb5-fe8b-472d-a5a4-7e6e8984cb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Price Schedule LOT 1</vt:lpstr>
      <vt:lpstr>LOT 1</vt:lpstr>
      <vt:lpstr>LOT 2</vt:lpstr>
      <vt:lpstr>LOT 3</vt:lpstr>
      <vt:lpstr>Price Schedule LOT 2</vt:lpstr>
      <vt:lpstr>Price Schedule LOT 3</vt:lpstr>
      <vt:lpstr>LOTs</vt:lpstr>
      <vt:lpstr>Other Services</vt:lpstr>
      <vt:lpstr>Sheet8</vt:lpstr>
      <vt:lpstr>Sheet9</vt:lpstr>
      <vt:lpstr>Sheet11</vt:lpstr>
      <vt:lpstr>Sheet2</vt:lpstr>
      <vt:lpstr>'Price Schedule LOT 1'!Print_Area</vt:lpstr>
      <vt:lpstr>'Price Schedule LOT 2'!Print_Area</vt:lpstr>
      <vt:lpstr>'Price Schedule LOT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Veronica Lopotenco</dc:creator>
  <cp:keywords/>
  <dc:description/>
  <cp:lastModifiedBy>Natalia Volcovschi</cp:lastModifiedBy>
  <cp:revision/>
  <cp:lastPrinted>2025-12-23T05:04:23Z</cp:lastPrinted>
  <dcterms:created xsi:type="dcterms:W3CDTF">2015-06-05T18:17:20Z</dcterms:created>
  <dcterms:modified xsi:type="dcterms:W3CDTF">2026-07-17T14:03:42Z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0x010100DC19C98045680645B5EA75129D66AA8D</vt:lpwstr>
  </property>
  <property fmtid="{D5CDD505-2E9C-101B-9397-08002B2CF9AE}" pid="3" name="MediaServiceImageTags">
    <vt:lpwstr/>
  </property>
  <property fmtid="{D5CDD505-2E9C-101B-9397-08002B2CF9AE}" pid="4" name="Order">
    <vt:r8>37330500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